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Desktop\PLAN DE ACCION 2020\"/>
    </mc:Choice>
  </mc:AlternateContent>
  <bookViews>
    <workbookView xWindow="0" yWindow="0" windowWidth="11670" windowHeight="4275" activeTab="1"/>
  </bookViews>
  <sheets>
    <sheet name="PLAN DE ACCION" sheetId="3" r:id="rId1"/>
    <sheet name="EVALUACION - 2020" sheetId="1" r:id="rId2"/>
    <sheet name="EVALUACIÒN FINAL 2020" sheetId="2" r:id="rId3"/>
  </sheets>
  <definedNames>
    <definedName name="_xlnm._FilterDatabase" localSheetId="1" hidden="1">'EVALUACION - 2020'!$A$2:$AH$95</definedName>
    <definedName name="_xlnm._FilterDatabase" localSheetId="2" hidden="1">'EVALUACIÒN FINAL 2020'!$A$3:$F$22</definedName>
    <definedName name="_xlnm._FilterDatabase" localSheetId="0" hidden="1">'PLAN DE ACCION'!$A$2:$N$95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91" i="1" l="1"/>
  <c r="AC91" i="1"/>
  <c r="AD89" i="1"/>
  <c r="AC89" i="1"/>
  <c r="AD88" i="1"/>
  <c r="AC88" i="1"/>
  <c r="F31" i="2" l="1"/>
  <c r="F30" i="2"/>
  <c r="F29" i="2"/>
  <c r="F32" i="2" s="1"/>
  <c r="I21" i="2"/>
  <c r="I19" i="2"/>
  <c r="I18" i="2"/>
  <c r="I17" i="2"/>
  <c r="I16" i="2"/>
  <c r="I15" i="2"/>
  <c r="I14" i="2"/>
  <c r="I13" i="2"/>
  <c r="I12" i="2"/>
  <c r="I11" i="2"/>
  <c r="I10" i="2"/>
  <c r="I9" i="2"/>
  <c r="I8" i="2"/>
  <c r="I6" i="2"/>
  <c r="I5" i="2"/>
  <c r="I4" i="2"/>
  <c r="AH94" i="1"/>
  <c r="Z94" i="1"/>
  <c r="V94" i="1"/>
  <c r="U94" i="1"/>
  <c r="AH93" i="1"/>
  <c r="Z93" i="1"/>
  <c r="V93" i="1"/>
  <c r="U93" i="1"/>
  <c r="AH92" i="1"/>
  <c r="Z92" i="1"/>
  <c r="V92" i="1"/>
  <c r="U92" i="1"/>
  <c r="AD90" i="1"/>
  <c r="AC90" i="1"/>
  <c r="AD87" i="1"/>
  <c r="AC87" i="1"/>
  <c r="AD86" i="1"/>
  <c r="AC86" i="1"/>
  <c r="AD85" i="1"/>
  <c r="AC85" i="1"/>
  <c r="AD84" i="1"/>
  <c r="AC84" i="1"/>
  <c r="AD79" i="1"/>
  <c r="AC79" i="1"/>
  <c r="AD78" i="1"/>
  <c r="AC78" i="1"/>
  <c r="AD77" i="1"/>
  <c r="AC77" i="1"/>
  <c r="AD76" i="1"/>
  <c r="AC76" i="1"/>
  <c r="AD75" i="1"/>
  <c r="AC75" i="1"/>
  <c r="AD74" i="1"/>
  <c r="AC74" i="1"/>
  <c r="AD73" i="1"/>
  <c r="AC73" i="1"/>
  <c r="AD72" i="1"/>
  <c r="AC72" i="1"/>
  <c r="AD71" i="1"/>
  <c r="AC71" i="1"/>
  <c r="AD70" i="1"/>
  <c r="AC70" i="1"/>
  <c r="AD69" i="1"/>
  <c r="AC69" i="1"/>
  <c r="AD68" i="1"/>
  <c r="AC68" i="1"/>
  <c r="AD67" i="1"/>
  <c r="AC67" i="1"/>
  <c r="AD66" i="1"/>
  <c r="AC66" i="1"/>
  <c r="AD65" i="1"/>
  <c r="AC65" i="1"/>
  <c r="AD64" i="1"/>
  <c r="AC64" i="1"/>
  <c r="AD63" i="1"/>
  <c r="AC63" i="1"/>
  <c r="AC59" i="1"/>
  <c r="V59" i="1"/>
  <c r="AD59" i="1" s="1"/>
  <c r="AD58" i="1"/>
  <c r="AC58" i="1"/>
  <c r="AD57" i="1"/>
  <c r="AC57" i="1"/>
  <c r="AD56" i="1"/>
  <c r="AC56" i="1"/>
  <c r="AD55" i="1"/>
  <c r="AC55" i="1"/>
  <c r="AD54" i="1"/>
  <c r="AC54" i="1"/>
  <c r="AD53" i="1"/>
  <c r="AC53" i="1"/>
  <c r="AD52" i="1"/>
  <c r="AC52" i="1"/>
  <c r="AD51" i="1"/>
  <c r="AC51" i="1"/>
  <c r="AD50" i="1"/>
  <c r="AC50" i="1"/>
  <c r="AD49" i="1"/>
  <c r="AC49" i="1"/>
  <c r="AD48" i="1"/>
  <c r="AC48" i="1"/>
  <c r="AD47" i="1"/>
  <c r="AC47" i="1"/>
  <c r="AD46" i="1"/>
  <c r="AC46" i="1"/>
  <c r="AD45" i="1"/>
  <c r="AC45" i="1"/>
  <c r="AD44" i="1"/>
  <c r="AC44" i="1"/>
  <c r="AD43" i="1"/>
  <c r="AC43" i="1"/>
  <c r="AD42" i="1"/>
  <c r="AC42" i="1"/>
  <c r="AD41" i="1"/>
  <c r="AC41" i="1"/>
  <c r="AD39" i="1"/>
  <c r="AC39" i="1"/>
  <c r="AD38" i="1"/>
  <c r="AC38" i="1"/>
  <c r="AD37" i="1"/>
  <c r="AC37" i="1"/>
  <c r="AD36" i="1"/>
  <c r="AC36" i="1"/>
  <c r="AD35" i="1"/>
  <c r="AC35" i="1"/>
  <c r="AD34" i="1"/>
  <c r="AD33" i="1"/>
  <c r="AC33" i="1"/>
  <c r="AD32" i="1"/>
  <c r="AC32" i="1"/>
  <c r="AD31" i="1"/>
  <c r="AC31" i="1"/>
  <c r="AD30" i="1"/>
  <c r="AC30" i="1"/>
  <c r="AD29" i="1"/>
  <c r="AC29" i="1"/>
  <c r="AD28" i="1"/>
  <c r="AC28" i="1"/>
  <c r="AD27" i="1"/>
  <c r="AC27" i="1"/>
  <c r="AD26" i="1"/>
  <c r="AD25" i="1"/>
  <c r="AC25" i="1"/>
  <c r="AD24" i="1"/>
  <c r="AC24" i="1"/>
  <c r="AD23" i="1"/>
  <c r="AC23" i="1"/>
  <c r="AD21" i="1"/>
  <c r="AC21" i="1"/>
  <c r="AE21" i="1" s="1"/>
  <c r="AD20" i="1"/>
  <c r="AC20" i="1"/>
  <c r="AD19" i="1"/>
  <c r="AC19" i="1"/>
  <c r="AD18" i="1"/>
  <c r="AC18" i="1"/>
  <c r="AC17" i="1"/>
  <c r="AD15" i="1"/>
  <c r="AC15" i="1"/>
  <c r="AD14" i="1"/>
  <c r="AD12" i="1"/>
  <c r="AC11" i="1"/>
  <c r="AD8" i="1"/>
  <c r="AD7" i="1"/>
</calcChain>
</file>

<file path=xl/sharedStrings.xml><?xml version="1.0" encoding="utf-8"?>
<sst xmlns="http://schemas.openxmlformats.org/spreadsheetml/2006/main" count="2659" uniqueCount="891">
  <si>
    <t>DEPARTAMENTO DEL GUAVIARE
EMPRESA SOCIAL DEL ESTADO HOSPITAL SAN JOSE DEL GUAVIARE
NIT. 832001966-2      CODIGO DE PRESTADOR 95  001 0 000101
PLAN DE ACCION Vigencia 2020</t>
  </si>
  <si>
    <t>PLAN ACCION 2020</t>
  </si>
  <si>
    <t>SEGUIMIENTO 2020</t>
  </si>
  <si>
    <t>ITEM</t>
  </si>
  <si>
    <t>GERENCIA PLAN DE GESTIÓN</t>
  </si>
  <si>
    <t>OBJETIVO GENERAL</t>
  </si>
  <si>
    <t>OBJETIVO ESPECIFICO</t>
  </si>
  <si>
    <t>MACROPROCESO RESPONSABLE</t>
  </si>
  <si>
    <t>PROCESO</t>
  </si>
  <si>
    <t>ACCIONES POR AREA 2020</t>
  </si>
  <si>
    <t>PRODUCTO / META</t>
  </si>
  <si>
    <t>CODIGO</t>
  </si>
  <si>
    <t>INDICADOR</t>
  </si>
  <si>
    <t>INDICADOR DEL OBJETIVO ESPECIFICOS</t>
  </si>
  <si>
    <t>PERIODOS DE MEDICIÓN</t>
  </si>
  <si>
    <t>Fuente de Verificación</t>
  </si>
  <si>
    <t>Cumplimiento</t>
  </si>
  <si>
    <t>% de cumpliiento</t>
  </si>
  <si>
    <t>Observaciones</t>
  </si>
  <si>
    <t xml:space="preserve">observaciones </t>
  </si>
  <si>
    <t>Cuplimiento</t>
  </si>
  <si>
    <t>Numerador</t>
  </si>
  <si>
    <t>Denominador</t>
  </si>
  <si>
    <t xml:space="preserve">Enero </t>
  </si>
  <si>
    <t>Febrero</t>
  </si>
  <si>
    <t>Marzo</t>
  </si>
  <si>
    <t>Abril</t>
  </si>
  <si>
    <t>Mayo</t>
  </si>
  <si>
    <t>Junio</t>
  </si>
  <si>
    <t>TOTAL 1 SEMESTRE</t>
  </si>
  <si>
    <t>Julio</t>
  </si>
  <si>
    <t>Agosto</t>
  </si>
  <si>
    <t>Septiembre</t>
  </si>
  <si>
    <t>Diciembre</t>
  </si>
  <si>
    <t>GERENCIA</t>
  </si>
  <si>
    <t>1,1 Mantener el cumplimiento de los estándares del sistema único de habilitación de acuerdo al portafolio de servicios.</t>
  </si>
  <si>
    <t>1.1.1 Estandarizar y controlar los procesos establecidos para el Hospital de San José del Guaviare E.S.E., por medio de la implementación de un sistema integrado de gestión.</t>
  </si>
  <si>
    <t>Gestión de planeación estratégica</t>
  </si>
  <si>
    <t>Planeación</t>
  </si>
  <si>
    <t>Realizar socializacion de la plataforma estratégica a los funcionarios de la entidad</t>
  </si>
  <si>
    <t>Los funcionarios de la Entidad identifican la plataforma estratégica de la entidad y su participación en el cumplimiento de la misma</t>
  </si>
  <si>
    <t>1.1.1.1</t>
  </si>
  <si>
    <t>Socialización al 60% de los funcionarios de la entidad respecto a la plataforma estratégica.</t>
  </si>
  <si>
    <t>Total de funcionarios participando en las actividades programadas para la divulgación de la plataforma estratégica</t>
  </si>
  <si>
    <t>Total de funcionarios de la entidad</t>
  </si>
  <si>
    <t>Junio 
Diciembre</t>
  </si>
  <si>
    <t>Informe  en el cual se indique Cronograma de actividades, comportamiento de cobertura o de asistencia de los funcionarios a las actividades programadas indicando la medición y comportamiento del indicador,  registros o evidencias de las estrategias empleadas para la divulgación de la plataforma estratégica</t>
  </si>
  <si>
    <t xml:space="preserve">* Planilla de Asistencia, evidencias fotográficas, ficha ténica del indicador. </t>
  </si>
  <si>
    <t>7 Socializaciones  presenciales y virtuales.</t>
  </si>
  <si>
    <t xml:space="preserve">Construcciòn del Plan de acciòn para el cuarto trimestre de la vigencia 2020, y plan de gestiòn 2020 - 2023 </t>
  </si>
  <si>
    <t>Realizar dos seguimientos a la adherencia de la plataforma estratégica a los funcionarios de la entidad</t>
  </si>
  <si>
    <t>Funcionarios con conocimiento de la plataforma estratégica de la entidad.</t>
  </si>
  <si>
    <t>1.1.1.2</t>
  </si>
  <si>
    <t>El 50% de los funcionarios de la entidad reconocen  la plataforma estratégica.</t>
  </si>
  <si>
    <t>Total de funcionarios con conocimiento por medio de diferentes estrategias y herramientas de divulgación, de la plataforma estrategica de la entidad.</t>
  </si>
  <si>
    <t>informe del comportamiento de seguimiento de los funcionarios respecto al conocimiento, manejo y aplicación de la plataforma estratégica de la Entidad, estrategias y herramientas utilizadas indicando la medición y comportamiento del indicador</t>
  </si>
  <si>
    <t>* Plan de gestión 2020, Evidencias fotográficas de los talleres realizados (Gerencia, Subgerencia Admisnitrativa, Subgerencia Servicios de Salud))</t>
  </si>
  <si>
    <t xml:space="preserve">Socializaciòn de la plataforma </t>
  </si>
  <si>
    <t xml:space="preserve">1.1.1 Estandarizar y controlar los procesos establecidos para el Hospital de San José del Guaviare E.S.E., por medio de la implementación de un sistema integrado de gestión </t>
  </si>
  <si>
    <t>Gestión administrativa y financiera</t>
  </si>
  <si>
    <t>Gestión documental</t>
  </si>
  <si>
    <t>Dar cumplimiento a plan de trabajo para implementación de la política de gestión documental</t>
  </si>
  <si>
    <t xml:space="preserve">Cumplimiento del 60% del plan de trabajo para la formulación e implementación de la política de gestión documental.
</t>
  </si>
  <si>
    <t>1.1.1.3</t>
  </si>
  <si>
    <t xml:space="preserve">Dar cumplimiento al 50% del plan de trabajo para la aprobacion y socializacion de la politica de gestión documental. </t>
  </si>
  <si>
    <t>Total de acciones ejecutadas del plan de trabajo</t>
  </si>
  <si>
    <t>Total de acciones programadas en el plan de trabajo</t>
  </si>
  <si>
    <t>Junio
Diciembre</t>
  </si>
  <si>
    <t>Informe indicando avances de Plan de trabajo, datos de medición del indicador, medición, análisis, formulación de planes de mejoramiento si es necesario
El plan de trabajo debe ser entregado junto con la primera medición firmado por el responsable del proceso como quien elabora el documento y firmado por quien aprueba el plan de trabajo (profesional especializado de planeación)</t>
  </si>
  <si>
    <t>Las evidencias no corresponden al inidcador.
(Dentro de las evidencias adjuntadas para el indicador 1.1.1.4, se encuentra la evidencia para el indicador 1.1.1.3)</t>
  </si>
  <si>
    <t xml:space="preserve">Resolucion polìtica No 1388 de 2019,  se socializò de forma presencial y mediante correo institucional </t>
  </si>
  <si>
    <t xml:space="preserve">Dar cumplimiento al plan de trabajo paa la actualizacion del plan de trabajo de la Tablas de Retención </t>
  </si>
  <si>
    <t>Cumplimiento del 80% de las actividades proyectadas para la actualizacion de la TRD</t>
  </si>
  <si>
    <t>1.1.1.4</t>
  </si>
  <si>
    <t xml:space="preserve">Cumplimiento del 80% de las actividades </t>
  </si>
  <si>
    <t>* Asistencia del recibido de información y TRD, corroboración de información, Cuadro de Clasificación Documental y actualización de las TRD.</t>
  </si>
  <si>
    <t>*  Cuadro de Clasificación Documental, Actualización de las TRD, Invitación a la socialización, Listado de asistencia.</t>
  </si>
  <si>
    <t xml:space="preserve">aprobadas en Comitè de GEStiòn y Desempeño, pendiente aprobaciòn comité Departamental de Archivo. </t>
  </si>
  <si>
    <t xml:space="preserve">Implementar la sistematizacion de la entrega y seguimiento  de la correspondencia interna. </t>
  </si>
  <si>
    <t>Un software en funcionamiento para la  entrega y seguimiento  de la correspondencia interna.</t>
  </si>
  <si>
    <t>1.1.1.5</t>
  </si>
  <si>
    <t xml:space="preserve">El modulo de gestion documental en funcionamiento </t>
  </si>
  <si>
    <t>Presentación de informe en donde se indiquen los datos de medición del indicador, resultado, análisis del comportamiento de los datos, tiempo en la oportunidad de respuesta indicando si se cumplen con los tiempos de respuesta dados, formulación de plan de mejoramiento en caso de ser necesario</t>
  </si>
  <si>
    <t>No tiene evidencias</t>
  </si>
  <si>
    <t>En espera de elementos como computador, escaner para iniciar el proceso ya estan capacitados.</t>
  </si>
  <si>
    <t>Gestión de la calidad</t>
  </si>
  <si>
    <t>Calidad</t>
  </si>
  <si>
    <t>Mantener actualizado el SOGC de acuerdo a las variaciones, desarrollos y necesidades de los procesos y actividades de la Entidad.</t>
  </si>
  <si>
    <t>SOGC implementado, monitoreado y actualizado</t>
  </si>
  <si>
    <t>1.1.1.6</t>
  </si>
  <si>
    <t>50% de la documentación aprobada para los procesos de la entidad se encuentra socializada y con evidencia de adherencia por parte del personal de la entidad.</t>
  </si>
  <si>
    <t>total de actividades ejecutadas en el plan de trabajo para el periodo</t>
  </si>
  <si>
    <t>total de actividades formuladas en el plan de trabajo para el periodo</t>
  </si>
  <si>
    <t>informe con el reporte de avance del plan de trabajo el cual debe registrar firmas y datos claros de quien elaboro y aprobó, adicional a la medición del indicador, su resultado y formulación de planes de mejoramiento en caso de ser necesario</t>
  </si>
  <si>
    <t xml:space="preserve">En proceso </t>
  </si>
  <si>
    <t xml:space="preserve">Realizar una solializacion de la resolucion 3100/2019 con los lideres de proceso </t>
  </si>
  <si>
    <t>Lideres de proceso capacitados referente a la resolucion 3100/2019</t>
  </si>
  <si>
    <t>1.1.1.7</t>
  </si>
  <si>
    <t xml:space="preserve">Capacitaciòn Diplomado - convenio ACCESI </t>
  </si>
  <si>
    <t>Estadistica</t>
  </si>
  <si>
    <t>Depurar y organizar el achivo de historias clilnicas manejadass en la Entidad</t>
  </si>
  <si>
    <t>Organización de historias clinicas para su adecuada disposición, almacenamiento y control</t>
  </si>
  <si>
    <t>1.1.1.8</t>
  </si>
  <si>
    <t>Cumplir con el 70% de las actividades formuladas para la depuración y organización del archivo de historias clinicas.</t>
  </si>
  <si>
    <t>Total de actividades realizadas</t>
  </si>
  <si>
    <t>Total de actividades formuladas</t>
  </si>
  <si>
    <t>Marzo
Junio
Septiembre
Diciembre</t>
  </si>
  <si>
    <t>No hay evidencia</t>
  </si>
  <si>
    <t>38.7</t>
  </si>
  <si>
    <t>Dar cumplimiento a plan de trabajo para implementación del plan de capacidad instalada.</t>
  </si>
  <si>
    <t xml:space="preserve">Implementación de plan de capacidad instalada por medio del cumplimiento de plan de trabajo </t>
  </si>
  <si>
    <t>Cumplir con el 50% de las actividades formuladas en el plan de trabajo para la implementación del plan de capacidad instalada</t>
  </si>
  <si>
    <t>1.1.2 Generar acciones para el seguimiento y control del punto de equilibrio de las condiciones establecidas para la habilitación</t>
  </si>
  <si>
    <t>Velar por el cumplimiento del 100% de los estándares exigidos para la habilitación los servicios asistenciales ofertados por la E.S.E.  Hospital San José Del Guaviare</t>
  </si>
  <si>
    <t>Mantener la habilitación de los servicios asistenciales</t>
  </si>
  <si>
    <t>1.1.2.1</t>
  </si>
  <si>
    <t>100% de los servicios ofertados por la entidad se encuentren en condición de habilitación</t>
  </si>
  <si>
    <t>Total de servicios habilitados</t>
  </si>
  <si>
    <t>Total de servicios ofertados</t>
  </si>
  <si>
    <t>Certificación REPS, informe del estado de cumplimiento de las condiciones establecidas para cada uno de los estándares de habilitación de los servicios asistenciales</t>
  </si>
  <si>
    <t>Certificados en el REPS</t>
  </si>
  <si>
    <t>Gestión clínica y seguridad del paciente</t>
  </si>
  <si>
    <t>Gestión clinica y seguridad del paciente</t>
  </si>
  <si>
    <t>Adherencia de los procesos prioritarios socializados en los servicios asistenciales por medio de evaluación aplicada sobre calificación de 8</t>
  </si>
  <si>
    <t>Personal de procesos asistenciales con procesos prioritarios correctamente implementados</t>
  </si>
  <si>
    <t>1.1.2.2</t>
  </si>
  <si>
    <t xml:space="preserve"> 80%  del personal asistencial tiene la adherencia de los procesos prioritarios establecidos para los servicios</t>
  </si>
  <si>
    <t xml:space="preserve">Total de Personal evaluado con calificación mayor a 8 sobre diez  </t>
  </si>
  <si>
    <t>Total de personal evaluado</t>
  </si>
  <si>
    <t>informe indicando método de evaluación, personal evaluado, procesos prioritarios evaluados, medición del indicador, análisis y formulación de plan de mejoramiento en caso de ser necesario</t>
  </si>
  <si>
    <t>SUBGERENCIA ADMINISTRATIVA Y FINANCIERA</t>
  </si>
  <si>
    <t>Mantenimiento hospitalario</t>
  </si>
  <si>
    <t>Realizar seguimiento al cumplimiento de la programación de mantenimientos preventivos de los equipos hospitalarios</t>
  </si>
  <si>
    <t>Estabilizar el adecuado funcionamiento de los equipos</t>
  </si>
  <si>
    <t>1.1.2.3</t>
  </si>
  <si>
    <t>90% de cumplimiento al cronograma de mantenimientos preventivos programados</t>
  </si>
  <si>
    <t>No. De actividades programadas realizadas</t>
  </si>
  <si>
    <t>Total de actividades programadas</t>
  </si>
  <si>
    <t>Cronograma de actividades anuales firmado por el responsable de elaboración y aprobación
Informe de comportamiento de la medición del indicador, análisis, y formulación de planes de mejoramiento si es necesario</t>
  </si>
  <si>
    <t xml:space="preserve">no hay evidencia </t>
  </si>
  <si>
    <t>Realizar seguimiento al cumplimiento de la programación de calibraciones de los equipos hospitalarios</t>
  </si>
  <si>
    <t>Garantizar la calidad de las mediciones dadas por los equipos biomédicos</t>
  </si>
  <si>
    <t>1.1.2.4</t>
  </si>
  <si>
    <t>90% de cumplimiento al cronograma de calibraciones programados</t>
  </si>
  <si>
    <t>Se evaluan hasta el mes de Diciembre</t>
  </si>
  <si>
    <t>sin evidencia</t>
  </si>
  <si>
    <t>Seguimiento a las alertas sanitarias emitidas por el INVIMA</t>
  </si>
  <si>
    <t>Control a las alertas sanitarias de los equipos biomédicos disminuyendo el riesgo de eventos adversos</t>
  </si>
  <si>
    <t>1.1.2.5</t>
  </si>
  <si>
    <t>Realizar seguimiento al 90% de las alertas sanitarias del INVIMA</t>
  </si>
  <si>
    <t>No. De alertas con seguimiento</t>
  </si>
  <si>
    <t>Total de alertas sanitarias</t>
  </si>
  <si>
    <t>Febrero
Abril
Junio
Agosto
Octubre
Diciembre</t>
  </si>
  <si>
    <t>Reporte de página web donde se generan las alertas
Formato de seguimiento de alertas sanitarias
formulación de planes de mejoramiento si es necesario</t>
  </si>
  <si>
    <t>Adherencia del manejo y cuidado de equipos biomédicos</t>
  </si>
  <si>
    <t>Funcionarios de procesos asistenciales con adecuado manejo y cuidado de equipos biomédicos</t>
  </si>
  <si>
    <t>1.1.2.6</t>
  </si>
  <si>
    <t xml:space="preserve"> 80%  del personal asistencial tiene la adherencia del manejo y cuidado de equipos biomédicos</t>
  </si>
  <si>
    <t>Total de Personal evaluado con concepto de aprobado</t>
  </si>
  <si>
    <t>informe indicando método de evaluación, personal evaluado, equipos capacitados, medición del indicador, análisis y formulación de plan de mejoramiento en caso de ser necesario</t>
  </si>
  <si>
    <t>1.1.3.  Cumplimiento de las condiciones de capacidad técnico administrativa en busca del sostenimiento de los servicios habilitados y acreditación de la ESE</t>
  </si>
  <si>
    <t>Contabilidad</t>
  </si>
  <si>
    <t xml:space="preserve"> Hacer seguimiento a los requisitos legales cumplidos en cuanto a la capacidad técnico administrativo enfocados en la habilitación del Hospital de San José del Guaviare.</t>
  </si>
  <si>
    <t>Informe de estados financieros de la ESE, con sus respectivas revelaciones</t>
  </si>
  <si>
    <t>1.1.3.1</t>
  </si>
  <si>
    <t>Presentar el 80% informes programados dentro de la vigencia</t>
  </si>
  <si>
    <t>Informes presentados</t>
  </si>
  <si>
    <t>Total de informes programados</t>
  </si>
  <si>
    <t xml:space="preserve">informes físicos presentados </t>
  </si>
  <si>
    <t xml:space="preserve">Sin evidencias, se evaluà a en diciembre </t>
  </si>
  <si>
    <t>1.1.4. Cumplimiento de las condiciones de las suficiencias patrimonial financiera</t>
  </si>
  <si>
    <t>Patrimonio superior al 50% del capital fiscal</t>
  </si>
  <si>
    <t>1.1.4.1</t>
  </si>
  <si>
    <t>Patrimonio total</t>
  </si>
  <si>
    <t>Capital</t>
  </si>
  <si>
    <t>Balance</t>
  </si>
  <si>
    <t>Se evauan hasta el mes de diciembre.
* Solo está la relación de los pasivos, y adjunto ficha técnica, no tiene más evidencias</t>
  </si>
  <si>
    <t>Obligaciones mercantiles vencidas en más de 360 días, no supere el 50% del pasivo corriente.</t>
  </si>
  <si>
    <t>1.1.4.2</t>
  </si>
  <si>
    <t>Sumatoria de los montos de obligaciones mercantiles vencidas en mas de 360 días</t>
  </si>
  <si>
    <t>Pasivo corriente</t>
  </si>
  <si>
    <t>Cuenta solo con la ficha técnica</t>
  </si>
  <si>
    <t>Obligaciones laborales vencida en más de 360 días, no supere el 50% del pasivo corriente.</t>
  </si>
  <si>
    <t>1.1.4.3</t>
  </si>
  <si>
    <t>Sumatoria de los montos de obligaciones laborales vencidas a mas de 360 días</t>
  </si>
  <si>
    <t>Certificación de estado actual del indicador</t>
  </si>
  <si>
    <t>1,2 Gestionar el mejoramiento progresivo de estructura, proceso y resultados de cada uno de los estándares establecidos en el Sistema Único de Acreditación en Salud.</t>
  </si>
  <si>
    <t>1.2.1 Autoevaluar de manera sistemática el cumplimiento y avance de cada uno de los estándares de Acreditación por medio de herramientas de seguimiento que permitan establecer debilidades y fortalezas para la toma de decisiones</t>
  </si>
  <si>
    <t xml:space="preserve">Realizar seguimiento al avance de los criterios priorizados para cada uno de los estándares de Acreditación </t>
  </si>
  <si>
    <t>Evidenciar el comportamiento de los criterios priorizados para cada uno de los estándares de Acreditación</t>
  </si>
  <si>
    <t>1.2.1.1</t>
  </si>
  <si>
    <t>70% del total de las condiciones priorizadas tienen registro de avance</t>
  </si>
  <si>
    <t>Sumatoria de condiciones con registro de avance en cada uno de los estándares</t>
  </si>
  <si>
    <t>Sumatoria de condiciones priorizadas</t>
  </si>
  <si>
    <t>Informe donde se evidencia el comportamiento y la medición del indicador de manera general y especifica para cada uno de los estándares, resultado y formulación de planes de mejoramiento en caso de ser necesario</t>
  </si>
  <si>
    <t>Minimizar los impactos Ambientales negativos que se puedan causar por la generación de los residuos peligrosos y no peligrosos generados en  la Empresa.</t>
  </si>
  <si>
    <t>Gestión ambiental</t>
  </si>
  <si>
    <t>Realizar seguimiento al avance de los criterios priorizados para cada uno de los estándares de Acreditación (Estandar 121 - 122)</t>
  </si>
  <si>
    <t>1.2.1.2</t>
  </si>
  <si>
    <t>Cumplir con el 90% del programa de trabajo formulado</t>
  </si>
  <si>
    <t>Total de actividades ejecutadas del plan de trabajo</t>
  </si>
  <si>
    <t>Total de ectividades en el plan de trabajo</t>
  </si>
  <si>
    <t>Informe donde se evidencia el comportamiento y la medición del indicador, resultado y formulación de planes de mejoramiento en caso de ser necesario, cronograma de actividades con el avance de cumplimiento</t>
  </si>
  <si>
    <t>Se realizaron 49 actividades de 54.  pendiente 5.</t>
  </si>
  <si>
    <t xml:space="preserve">1,3 Mejoramiento continuo de la gestión clínica, cuidado de la salud y la capacidad de resolución acorde a las necesidades de nuestros clientes y usuarios. </t>
  </si>
  <si>
    <t>Identificar los trámites de mayor demanda en la entidad para priorizarlos y racionalizarlos garantizando el derecho fundamental de Acceso a la Información Pública a todos los usuarios de la entidad y así fortalecer la gestión administrativa tanto en los servidores  públicos como en los ciudadanos y Facilitar  la interacción del ciudadano a través del uso de medios electrónicos.</t>
  </si>
  <si>
    <t>Gobierno en línea</t>
  </si>
  <si>
    <t>cumplir las actividades programadas para la racionalización de trámites en el marco del desarrollo de la ley de transperencia</t>
  </si>
  <si>
    <t>Racionalización de trámites e implementación de ley de transparencias</t>
  </si>
  <si>
    <t>1.3.2.2</t>
  </si>
  <si>
    <t>Cumplir con el 80% de las actividades formuladas para la racionalización de trámites y cumplimiento de la Ley de transparencia</t>
  </si>
  <si>
    <t>Junio
Septiembre
Diciembre</t>
  </si>
  <si>
    <t>Informe del comportamiento del indicador indicando su medición, resultado, análisis y formulación de planes de mejoramiento en caso de ser necesario, junto con plan de trabajo formulado y avance de ejecución</t>
  </si>
  <si>
    <t xml:space="preserve">(8) Tramites inscritos SUIT,  Publicados en el portal www.gov.co, aprobados  </t>
  </si>
  <si>
    <t>1,4 Contribuir a la mejora del servicio mediante la implementación de una cultura de humanización brindando información, un trato con calidez, eficaz y oportuno a los usuarios de la entidad.</t>
  </si>
  <si>
    <t>1.4.1 Implementar estrategias para el fortalecimiento de las competencias (conocer, saber hacer, saber ser) para mejorar la calidad de la atención con el personal asistencial.</t>
  </si>
  <si>
    <t>Gestión del talento humano</t>
  </si>
  <si>
    <t>Talento Humano</t>
  </si>
  <si>
    <t>Hacer seguimiento al plan de capacitaciones identificando el desarrollo y fortalecimiento de las competencias del personal.</t>
  </si>
  <si>
    <t>Plan de capacitaciones enfocado al desarrollo y fortalecimiento de las competencias de los funcionarios desarrollado por diferentes métodos y actividades donde se genere motivación a la participación y desarrollo de los temas tratados.</t>
  </si>
  <si>
    <t>1.4.1.1</t>
  </si>
  <si>
    <t>Realizar el seguimiento al comportamiento del 70% de las competencias priorizadas, desarrolladas y fortalecidas durante la ejecución del plan de capacitaciones cada semestre</t>
  </si>
  <si>
    <t>Total de competencias evaluadas</t>
  </si>
  <si>
    <t>Total de competencias priorizadas trabajadas en el plan de capacitaciones</t>
  </si>
  <si>
    <t>informe del seguimiento realizado a las competencias trabajadas en el plan de capacitaciones, indicando estrategias y herramientas utilizadas, medición y comportamiento del indicador (seguimiento a las competencias de personal de planta y OPS aplicando las herramientas correspondientes según sea el caso)</t>
  </si>
  <si>
    <t>* Asistencia al taller N° 2 desarrollo del segundo objetivo estratégico, evidencias por áreas en actas, informe PIC.
No se adjunta el Plan de capacitación formulado para la vigencia 2020.</t>
  </si>
  <si>
    <t xml:space="preserve">Plan de capacitaciòn 82, realizadas a fecha 29  capacitaciones  No se adjunto plan de capacitaciones  </t>
  </si>
  <si>
    <t>Realizar seguimiento al impacto de los incentivos que motivan al desempeño sobresaliente de acuerdo al desarrollo y fortalecimiento de las competencias</t>
  </si>
  <si>
    <t>Plan de incentivos enfocado en el desarrollo de las competencias para  un desempeño sobresaliente</t>
  </si>
  <si>
    <t>1.4.1.2</t>
  </si>
  <si>
    <t>Realizar el seguimiento al comportamiento del 70% de las actividades diseñadas dentro del plan de bienestar social, incentivos y estimulos</t>
  </si>
  <si>
    <t>Total de actividades desarrolladas</t>
  </si>
  <si>
    <t>Total de actividades programadas dentro del plan de Bienestar</t>
  </si>
  <si>
    <t>Informe del desarrollo del plan de incentivos desarrollado, ficha técnica de las encuestas aplicadas, medición y análisis del indicador</t>
  </si>
  <si>
    <t>* Solo se anexo la ficha técnica y fue en el indicador 1.4.1.1
No se registra evidencia de los incentivos.</t>
  </si>
  <si>
    <t>Seguridad y salud en el trabajo</t>
  </si>
  <si>
    <t>Generar cociencia de autocuidado y trabajo seguro en el personal vinculado a la ESE Hospital San Jose del Guaviare por medio del seguimiento  a la sensibilización y capacitación continua</t>
  </si>
  <si>
    <t>Dar cumplimiento a lo establecido en la programación de capacitación por medio del seguimiento a los controles y herramientas de medición establecidos en el sistema de gestión de seguiridad y salud en el trabajo</t>
  </si>
  <si>
    <t>1.4.1.4</t>
  </si>
  <si>
    <t>El 40% del personal vinculado a la entidad demuestra conciencia del autocuidado y trabajo seguro</t>
  </si>
  <si>
    <t>El Total de personas evaluadas presentan un resultado =&gt; al 80% en la calificación de la lista de chequeo</t>
  </si>
  <si>
    <t>Total de personas evaluadas</t>
  </si>
  <si>
    <t>Informe de seguimiento indicando datos de la medición del indicador, resultado, análisis, descripción de la selección de datos, formulación de plan de mejoramiento en caso de ser necesario</t>
  </si>
  <si>
    <t>Capacitaciòn a 486 Funcionarios en autocuidado, corresponde al 76%</t>
  </si>
  <si>
    <t>1.5 Dar cumplimiento a los indicadores establecidos de acuerdo  a la normatividad vigente aplicable a la entidad por su objeto social y naturaleza</t>
  </si>
  <si>
    <t>1.5.1 Evidenciar el mejoramiento continuo en los indicadores normativos por medio del cumplimiento de lo establecido en cada uno de ellos.  Indicador 1 (Dirección y Gerencia) Res 408/2018.</t>
  </si>
  <si>
    <t>Implementar un sistema integral de gestión de calidad, con enfoque en la calidad total, de acuerdo al marco normativo vigente</t>
  </si>
  <si>
    <t>Documento de autoevaluación</t>
  </si>
  <si>
    <t>1.5.1.1</t>
  </si>
  <si>
    <t xml:space="preserve">Mejoramiento continuo de calidad aplicable a entidades no acreditadas con evaluación en la vigencia anterior
</t>
  </si>
  <si>
    <t>Promedio de la calificación de la autoevaluación en la vigencia evaluada</t>
  </si>
  <si>
    <t>Promedio de la calificación de la autoevaluación de la vigencia anterior</t>
  </si>
  <si>
    <t>Tablero de control documental (valoración de estandarización de los procesos).
Documento de autoevaluación vigencia evaluada y vigencia anterior.</t>
  </si>
  <si>
    <t>1.5.1 Evidenciar el mejoramiento continuo en los indicadores normativos por medio del cumplimiento de lo establecido en cada uno de ellos.  Indicador 2 (Dirección y Gerencia) Res 408/2018.</t>
  </si>
  <si>
    <t>Priorización de acciones de mejoramiento y ejecutarlas de acuerdo a la programación dentro del componente de auditoría registradas en el PAMEC</t>
  </si>
  <si>
    <t>Certificación de la oficina de calidad y/o oficina de control interno sobre el cumplimiento de los planes de mejoramiento continuo implementados con enfoque de acreditación</t>
  </si>
  <si>
    <t>1.5.1.2</t>
  </si>
  <si>
    <t>Efectividad en la auditoria para el mejoramiento continuo de la calidad de la atención en salud. &gt;= 90</t>
  </si>
  <si>
    <t>Relación del número de acciones de mejora ejecutadas derivadas de las auditorias realizadas</t>
  </si>
  <si>
    <t>Número de acciones de mejoramiento programadas para la vigencia derivadas de los planes de mejora del componente de auditoria registrados en el PAMEC</t>
  </si>
  <si>
    <t>Superintendencia nacional de salud</t>
  </si>
  <si>
    <t xml:space="preserve">Se han realizado seguimiento a los estándares de calidad </t>
  </si>
  <si>
    <t>1.5.1 Evidenciar el mejoramiento continuo en los indicadores normativos por medio del cumplimiento de lo establecido en cada uno de ellos. Indicador 3 (Dirección y Gerencia) Res 408/2018.</t>
  </si>
  <si>
    <t>Apoyo Gerencial y realizar seguimiento a la ejecución de las acciones programadas en el POA, y emitir informe de cumplimiento mensual</t>
  </si>
  <si>
    <t>Informe del responsable de la planeación de la ESE, de lo contrario, informe de control interno de la entidad, el informe como mínimo debe contener el listado de las  metas del plan operativo anual del plan de desarrollo aprobado, programadas en la vigencia objeto de evaluación indicando el estado de cumplimiento de cada una de ellas (SI o NO) y el cálculo del indicador.</t>
  </si>
  <si>
    <t>1.5.1.3</t>
  </si>
  <si>
    <t>Gestión del 80% de la ejecución del Plan de Desarrollo Institucional</t>
  </si>
  <si>
    <t>Número de metas del Plan Operativo Anual cumplidas en la vigencia objeto de la evaluación</t>
  </si>
  <si>
    <t>No. de metas el Plan Operativo Anual programadas en la vigencia objeto de evaluación</t>
  </si>
  <si>
    <t>Informe del responsable de planeación de la ESE. De lo contrario informe de control interno de  la entidad. El informe como mínimo debe contener, el listado de las metas del Plan Operativo Anual del plan de desarrollo aprobado programadas en la vigencia objeto de evaluación, indicando el estado de cumplimiento de cada una de ellas (SI/NO) y el cálculo del indicador</t>
  </si>
  <si>
    <t>* Informe de gestión 2do trimestre de la prestación de Los servicios basados en las RIPS. (NO SÉ SI CORRESPONDE A LO SOLICITADO)</t>
  </si>
  <si>
    <t xml:space="preserve">Presentaciòn de 3 informes de evaluaciòn del plan de acciòn </t>
  </si>
  <si>
    <t>1.5.1 Evidenciar el mejoramiento continuo en los indicadores normativos por medio del cumplimiento de lo establecido en cada uno de ellos. Indicador 4 (Dirección y Gerencia) Res 408/2018.</t>
  </si>
  <si>
    <t>La ESE Hospital San José del Guaviare según Resolución No. 1755 del 26 de mayo de 2017, Anexo técnico 4, se encuentra SIN RIESGO.</t>
  </si>
  <si>
    <t>Acto Administrativo mediante el cual se adoptó el Programa de Saneamiento Fiscal y Financiero categorizados en riesgo medio o alto.</t>
  </si>
  <si>
    <t>1.5.1.4</t>
  </si>
  <si>
    <t>Riesgo fiscal y financiero</t>
  </si>
  <si>
    <t xml:space="preserve">Aplicación del acto administrativo </t>
  </si>
  <si>
    <t>Resolución</t>
  </si>
  <si>
    <t xml:space="preserve">No aplica para la entidad </t>
  </si>
  <si>
    <t>1.5.1 Evidenciar el mejoramiento continuo en los indicadores normativos por medio del cumplimiento de lo establecido en cada uno de ellos. Indicador 5 (Financiera y Administrativa) Res 408/2018.</t>
  </si>
  <si>
    <t>Mejorar la eficiencia de la operación en todas las áreas asistenciales y las áreas de apoyo para asegurar el equilibrio operacional y la sostenibilidad financiera.</t>
  </si>
  <si>
    <t>Ficha técnica de la página WEB del SIHO del Ministerio de Salud y PS</t>
  </si>
  <si>
    <t>1.5.1.5</t>
  </si>
  <si>
    <t>Evolución del Gasto por Unidad de Valor Relativo producida
&lt; 0.90</t>
  </si>
  <si>
    <t>Gasto de funcionamiento y operacional y prestación de servicios comprometidos en el año objeto de evaluación / No.
de UVR producidas en la vigencia</t>
  </si>
  <si>
    <t>Gasto de funcionamiento y operación comercial y prestación de servicios comprometidos en la vigencia anterior, en valores constantes del año objeto de evaluación / No. UVR producidas en la vigencia anterior</t>
  </si>
  <si>
    <t>Ficha técnica de la página WEB del SIHO del ministerio y la protección social</t>
  </si>
  <si>
    <t xml:space="preserve">Se presenta en el mes de diciembre </t>
  </si>
  <si>
    <t>1.5.1 Evidenciar el mejoramiento continuo en los indicadores normativos por medio del cumplimiento de lo establecido en cada uno de ellos.Indicador 6 (Financiera y Administrativa) Res 408/2018.</t>
  </si>
  <si>
    <t>Almacén y suministros</t>
  </si>
  <si>
    <t>Identificar estrategia efectiva para la adquisición de medicamentos y material médico-quirúrgico mediante la implementación de uno de los mecanismos de: compras conjuntas, compras a través de Cooperativas, y/o Compras a través de mecanismos electrónicos.</t>
  </si>
  <si>
    <t>Informe del responsable del área de compras, firmado por el Revisor Fiscal. En caso de no contar con Revisor Fiscal, firmado por el Contador y el Responsable de Control Interno de la ESE, debe contener:
(1)  valor total de adquisiciones de medicamentos y material médico quirúrgico discriminadas por cada uno de los mecanismos de compra A, B y C. 
(2) valor total de adquisiciones de medicamentos y material médico quirúrgico discriminadas por Otros mecanismos de compra. 
(3) El valor total de las adquisiciones de la ESE por medicamentos y  material médico quirúrgico.
Aplicación de la fórmula del indicador.</t>
  </si>
  <si>
    <t>1.5.1.6</t>
  </si>
  <si>
    <t>Promoción de medicamentos y material médico-quirúrgico adquiridos mediante los siguientes mecanismos: 1. compras conjuntas. 2. compras a través de cooperativas de ESE. 3. compras a través de mecanismos electrónicos
&gt;= 0.7</t>
  </si>
  <si>
    <t xml:space="preserve">Vr total de la adquisición de medicamentos y de material médico-quirúrgico realizados mediante los siguientes mecanismos: 1. compras conjuntas. 2. compras a través de cooperativas de ESE. 3. compras a través de mecanismos electrónicos </t>
  </si>
  <si>
    <t>Vr total de adquisición de la ESE por medicamentos y material médico-quirúrgico</t>
  </si>
  <si>
    <t>Certificación suscrita por el revisor fiscal, en caso de no contar con revisor fiscal, suscrita por el contador y el responsable de control interno de la ESE la certificación como mínimo contendrá:
1. Valor total de la adquisición de medicamentos y material médico quirúrgico en la vigencia evaluada discriminada por cada uno de los mecanismos de compra
2. Valor total de adquisiciones de medicamentos y material médico quirúrgico en la vigencia evaluada por otros mecanismos de  compra
3. Valor total de adquisiciones de la ESE por medicamentos y material médico quirúrgico en la vigencia evaluada
4. Aplicación de la formula del indicador</t>
  </si>
  <si>
    <t>1.5.1 Evidenciar el mejoramiento continuo en los indicadores normativos por medio del cumplimiento de lo establecido en cada uno de ellos.  Indicador 7 (Financiera y Administrativa) Res 408/2018.</t>
  </si>
  <si>
    <t>Tesoreria</t>
  </si>
  <si>
    <t>Cumplimento y evaluación a políticas económicas de fuentes y usos de recursos, donde las obligaciones laborales y contractuales de prestación de servicio se ubican en primer lugar como prioridad de pago oportuno; apoyado por la política de cobro y recaudo de cartera, en cumplimiento a lo establecido en la resolución 743 de 2013.</t>
  </si>
  <si>
    <t xml:space="preserve">Certificado de revisoría fiscal, en caso de no contar con RF del contador de la ESE, que contenga: El valor de las variables incluidas en la fórmula del indicador y el cálculo del indicador.
Cero (0) o variación negativa.
</t>
  </si>
  <si>
    <t>1.5.1.7</t>
  </si>
  <si>
    <t>Monto de la deuda superior a 30 días por concepto de salarios del personal de planta y por concepto de contratación de servicios, y variación del monto frente a la vigencia anterior</t>
  </si>
  <si>
    <t>Valor de la deuda superior a 30 días por concepto de salarios del personal de planta o externalización del servicio, con corte a 31 de diciembre de la vigencia objeto de evaluación</t>
  </si>
  <si>
    <t>(valor de la deuda superior a 30 días por concepto de salarios del personal de planta y por concepto de contratación de servicios, con corte a 31 de diciembre de la vigencia objeto de evaluación) – (valor de la deuda superior a 30 días por concepto de salarios de personal de planta y por concepto de contratación de servicios, con corte a 31 de dic de la vigencia anterior , en valores constantes)</t>
  </si>
  <si>
    <t>Certificación suscrita por el revisor fiscal, en caso de no contar con Revisor Fiscal suscrita por el contador, que como mínimo contenga el valor de las variables incluidas en la formula del indicador y el calculo del indicador</t>
  </si>
  <si>
    <t>se evaluà hasta el mes de diciembre</t>
  </si>
  <si>
    <t>1.5.1 Evidenciar el mejoramiento continuo en los indicadores normativos por medio del cumplimiento de lo establecido en cada uno de ellos.  Indicador 8 (Financiera y Administrativa) Res 408/2018.</t>
  </si>
  <si>
    <t>Informe del responsable de planeación de la ESE o quien haga sus veces. Actas de junta directiva, fecha de informes presentados a la junta directiva, periodo de los RIPS utilizados para el análisis y relación de actas de junta directiva en las que se presentó el informe.</t>
  </si>
  <si>
    <t>Informes del responsable de planeación de la ESE o quien haga sus veces soportado en las actas de sesión de la junta directiva que como mínimo contenga:
Fecha de informes presentados a la junta directiva Periodo de los RIPs utilizados para el análisis Relación de actas de la junta directiva en que se presento el informe</t>
  </si>
  <si>
    <t>1.5.1.8</t>
  </si>
  <si>
    <t>Utilización de información de RIPs</t>
  </si>
  <si>
    <t>No de informes presentados del análisis de la prestación de servicios de la ESE a la Junta Directiva con base en RIPs en la vigencia. En el caso de instituciones clasificadas en primer nivel el informe deberá contener la caracterización de la población captada, teniendo en cuenta como mínimo el perfil epidemiológico y las frecuencias de uso de los servicios</t>
  </si>
  <si>
    <t>Total de  informes (4) del análisis de la prestación de servicios de la ESE a la Junta Directiva con base en RIPs en la vigencia. En el caso de instituciones clasificadas en primer nivel el informe deberá contener la caracterización de la población captada, teniendo en cuenta como mínimo el perfil epidemiológico y las frecuencias de uso de los servicios</t>
  </si>
  <si>
    <t>Informe del responsable de planeación de la ESE o quien haga sus veces soportado con las Actas de sesión e la junta directiva, que como mínimo contenga fecha de informes presentados a la junta directiva, período de los RIPS utilizados para el análisis y relación de actas de Junta directiva en las que se presento el informe</t>
  </si>
  <si>
    <t>* Acta Ordinaria de Junta Directiva N° 1 (28 de febrero de 2020). Informe de Gestión 2do trimestre 2020 (27 de julio de 2020). Ficha técnica.</t>
  </si>
  <si>
    <t>Se han realizado 2 Juntas para la presentaciòn de RIPS, en revisiòn de acta.</t>
  </si>
  <si>
    <t>1.5.1 Evidenciar el mejoramiento continuo en los indicadores normativos por medio del cumplimiento de lo establecido en cada uno de ellos.  Indicador 9 (Financiera y Administrativa) Res 408/2018.</t>
  </si>
  <si>
    <t>Presupuesto</t>
  </si>
  <si>
    <t>Realizar depuración  y cobro de cartera real mayor a 360 días, reducir los tiempos de cobro para las cuentas generadas, mejorar las condiciones de contratación con el régimen subsidiado, Implementar  acciones de contención del gasto enfocadas a mejorar la productividad .</t>
  </si>
  <si>
    <t>Ficha técnica de la página WEB del ministerio de salud y protección social</t>
  </si>
  <si>
    <t>1.5.1.9</t>
  </si>
  <si>
    <t>Resultado equilibrio presupuestal con recaudo.
&gt;= 1</t>
  </si>
  <si>
    <t xml:space="preserve">Valor de la ejecución de los ingresos totales recaudados en la vigencia (incluye recaudo de CxC de vigencias anteriores) </t>
  </si>
  <si>
    <t>valor de la ejecución de gastos comprometidos incluyendo cuentas por pagar de vigencias anteriores.</t>
  </si>
  <si>
    <t>Informes</t>
  </si>
  <si>
    <t>1.5.1 Evidenciar el mejoramiento continuo en los indicadores normativos por medio del cumplimiento de lo establecido en cada uno de ellos.  Indicador 10 (Financiera y Administrativa) Res 408/2018.</t>
  </si>
  <si>
    <t>Dar cumplimiento estricto al cronograma.
Recolección de datos asistenciales sobre calidad y oportunidad en la atención de los servicios de salud</t>
  </si>
  <si>
    <t>Informes de oportunidad</t>
  </si>
  <si>
    <t>1.5.1.10</t>
  </si>
  <si>
    <t>Oportunidad en la entrega del reporte de información en cumplimiento de la Circular Única expedida por la Supersalud o la norma que la sustituya</t>
  </si>
  <si>
    <t>No, de informes entregados en términos de la normatividad vigente</t>
  </si>
  <si>
    <t>No, de informes programados para entrega (2) en términos de la normatividad vigente</t>
  </si>
  <si>
    <t>Informes entregados</t>
  </si>
  <si>
    <t>Se presentaron informes trimestrales en la plataforma SIHO.</t>
  </si>
  <si>
    <t>1.5.1 Evidenciar el mejoramiento continuo en los indicadores normativos por medio del cumplimiento de lo establecido en cada uno de ellos.  Indicador 11 (Financiera y Administrativa) Res 408/2018.</t>
  </si>
  <si>
    <t>Conciliar la información de manera permanente entre las áreas. Dar cumplimiento al cronograma establecido para el reporte de la información trimestral, semestral y anual del Decreto 2193/2004.</t>
  </si>
  <si>
    <t>Ministerio de S y PS</t>
  </si>
  <si>
    <t>1.5.1.11</t>
  </si>
  <si>
    <t>Oportunidad en el reporte de información en cumplimiento del decreto 2193 del 2004 o la norma que la sustituya</t>
  </si>
  <si>
    <t>No, de informes entregados</t>
  </si>
  <si>
    <t>No, de informes programados para entrega (4)</t>
  </si>
  <si>
    <t>1.6 Contribuir en el adecuado ejercicio de la función pública, adelantando los procesos disciplinarios en primera instancia, de acuerdo con el procedimiento disciplinario establecido en la ley 734 del 2002.</t>
  </si>
  <si>
    <t>1,6,1 Garantizar la aplicación de los principios constitucionales a los servidores y ex servidores públicos de la ESE HOSPITAL SAN JOSE DEL GUAVIARE,  cuando se determine si la conducta es constitutiva de falta disciplinaria</t>
  </si>
  <si>
    <t>Gestión de asuntos disciplinarios</t>
  </si>
  <si>
    <t>Control interno disciplinario</t>
  </si>
  <si>
    <t>Realizar el debido proceso en los expedientes que alleguen al área, teniendo en cuenta la normatividad vigente para los procesos disciplinarios.</t>
  </si>
  <si>
    <t xml:space="preserve">Emitir los fallos disciplinarios de los servidores públicos de la E.S.E. Hospital San José del Guaviare investigados, de conformidad con la Ley vigente. </t>
  </si>
  <si>
    <t>1.6.1.1</t>
  </si>
  <si>
    <t xml:space="preserve">Adelantar el 80% de los procesos que allegue al área de Control Interno Disciplinario. </t>
  </si>
  <si>
    <t>Procesos con una decisión: Auto inhibitorio, de archivo, absolutorio o sancionatorio</t>
  </si>
  <si>
    <t>Número de procesos radicados</t>
  </si>
  <si>
    <t>Informe ejecutivo de los procesos que se adelantan en la oficina de Control Interno Disciplinario, indicando datos de medición del indicador su resultado, análisis, formulación de plan de mejoramiento de ser necesario</t>
  </si>
  <si>
    <t>* Informe del estado actual de los procesos. Ficha técnica.</t>
  </si>
  <si>
    <t>Investigaci¡òn preliminar 15. Investigaciòn disciplinario 1.autoihibitorio 2, archvados 11</t>
  </si>
  <si>
    <t>1.7 Contribuir a la mejora mediante el fomento de la Cultura de auto control en los Servidores públicos de la Entidad.</t>
  </si>
  <si>
    <t>1.7.1 Implementar estrategias para   evitar la consecución de faltas disciplinarias en los Servidores Públicos.</t>
  </si>
  <si>
    <t>Control interno disciplinario y Gestion</t>
  </si>
  <si>
    <t xml:space="preserve">Realizar capacitaciones (charlas, conferencias, actos administrativos) alusivos a la aplicación de las normas constitucionales y disciplinarias que rigen al Servidor público.  </t>
  </si>
  <si>
    <t>Servidores públicos con conocimiento de normas Constitucionales y disciplinarias.</t>
  </si>
  <si>
    <t>1.7.1.1</t>
  </si>
  <si>
    <t>Reducir en un 5% las faltas que fueron objeto de capacitacion y evalucion</t>
  </si>
  <si>
    <t>Total de Faltas en el periodo objeto de capacitación y evaluación</t>
  </si>
  <si>
    <t>Total de faltas en el periodo inmediatamente anterior a la medición objeto de capacitación y evaluación</t>
  </si>
  <si>
    <t xml:space="preserve">informe, indicando datos de medición del indicador su resultado, análisis, formulación de plan de mejoramiento de ser necesario, certificando cobertura de asistencia a capacitaciones, resultado de evaluación a la capacitación </t>
  </si>
  <si>
    <t>Se cuenta con los clips disciplinarios que se cargan en la página web de la entidad.</t>
  </si>
  <si>
    <t>(1) Clip de notas disciplinarias cargadas en los correos institucionales</t>
  </si>
  <si>
    <t>1.8 Mejorar la provición de servicios digitales y tecnologicos garantizando la seguridad de la información generada en las actividades y desarrollo d los procesos de la entidad</t>
  </si>
  <si>
    <t>1,8,1 Implementar acciones de mantenimiento, seguimiento y control de los equipos tecnológicos con el fin de responder por su funcionalidad y seguridad de la información generada por la entidad</t>
  </si>
  <si>
    <t>Tecnologia Informatica</t>
  </si>
  <si>
    <t>Cumplimiento del cronograma de manteamientos preventivos</t>
  </si>
  <si>
    <t>1.8.1.1</t>
  </si>
  <si>
    <t>* Cronograma de mttos preventivos. Inventario de equipos de cómputo. Formatos de mttos preventivos realizados.
Ficha técnica</t>
  </si>
  <si>
    <t>0.97</t>
  </si>
  <si>
    <t>A la fecha han realizado 165 mantenimientos preventivos de equipos de cómputo.</t>
  </si>
  <si>
    <t>Dar cumplimiento a los requerimientos de usuarios internos para mantenimiento correctivo y de manejo de software</t>
  </si>
  <si>
    <t>Equipos tecnológicos y software en condiciones adecuadas de funcionamiento para evitar retrasos o reprocesos en la entidad</t>
  </si>
  <si>
    <t>1.8.1.2</t>
  </si>
  <si>
    <t xml:space="preserve">80% de de las respuestas generadas no sea superior a 8 días </t>
  </si>
  <si>
    <t xml:space="preserve">Total de respuestas generadas en un tiempo &lt;= a 8 días a partir del requerimiento </t>
  </si>
  <si>
    <t>Total de respuestas generadas</t>
  </si>
  <si>
    <t>Informe indicando los datos de medición del indicador, resultado, análisis de la medición, formulación de plan de mejoramiento si es necesario</t>
  </si>
  <si>
    <t xml:space="preserve">* Cuadros de disponibilidad de los meses Mayo y Junio. Formatos de mttos corretivos realizados.
Ficha técnica </t>
  </si>
  <si>
    <t>Semanalmente se presentan cuadros de disponibilidad y se socializa en los grupos de whapsatt</t>
  </si>
  <si>
    <t>Dar cumplimiento a los requerimientos de usuarios internos para mantenimiento correctivo y de manejo de hardware</t>
  </si>
  <si>
    <t>Equipos tecnológicos  en condiciones adecuadas de funcionamiento para evitar retrasos o reprocesos en la entidad</t>
  </si>
  <si>
    <t>1.8.1.3</t>
  </si>
  <si>
    <t xml:space="preserve">80% de de las respuestas generadas no sea superior a 6 días </t>
  </si>
  <si>
    <t xml:space="preserve">Total de respuestas generadas en un tiempo &lt;= a 6 días a partir del requerimiento </t>
  </si>
  <si>
    <t>Dar cumplimiento a plan de trabajo para implementación de la política de seguridad y privacidad de la información</t>
  </si>
  <si>
    <t>Implementación de política de política de seguridad y privacidad de la información por medio del cumplimiento de plan de trabajo.</t>
  </si>
  <si>
    <t>1.8.1.4</t>
  </si>
  <si>
    <t>Cumplir con el 35% de las actividades formuladas en el plan de trabajo para la implementación de la política de seguridad y privacidad de la información (35% para el primer semestre, 70% para el segundo semestre)</t>
  </si>
  <si>
    <t>* Política de seguridad 2020. Modelo de seguridad y privacidad de la información.
Ficha técnica</t>
  </si>
  <si>
    <t xml:space="preserve">En proceso de construcciòn </t>
  </si>
  <si>
    <t>CONTROL INTERNO DE GESTIÓN</t>
  </si>
  <si>
    <t>1,9 Realizar verificacion, seguimiento, evaluación  y control de manera oportuna y sistematica al sistema de control interno, a traves de mecanismos e instrumentos que garanticen el mejoramiento continuo, el cumplimiento de la normatividad aplicable y de la plataforma estratégica de la ESE  Hospital San José del Guaviare. </t>
  </si>
  <si>
    <t>1,9,1 Realizar auditorias internas a procesos, procedimientos e informes </t>
  </si>
  <si>
    <t>Gestión de control interno</t>
  </si>
  <si>
    <t>Control interno de gestión</t>
  </si>
  <si>
    <t xml:space="preserve">Dar cumplimiento al cronograma del plan Anual de auditorias y segumiento de informes . 
</t>
  </si>
  <si>
    <t>Informes finales de auditorias internas y seguimientos</t>
  </si>
  <si>
    <t>1.9.1.1</t>
  </si>
  <si>
    <t>Cumplir con el  80% del Plan de auditorias de la vigencia 2020.</t>
  </si>
  <si>
    <t># de informes finales de auditorias</t>
  </si>
  <si>
    <t>No. de auditorias programadas</t>
  </si>
  <si>
    <t>Presentación de informe en donde se indiquen los datos de medición del indicador, resultado, análisis del comportamiento de los datos, formulación de plan de mejoramiento en caso de ser necesario</t>
  </si>
  <si>
    <t>Se han realizado 4 auditorias, pendiente 3, Avance 57%.</t>
  </si>
  <si>
    <t>2.1 Establecer acciones para el mejoramiento del equilibrio presupuestal de la entidad con medidas de austeridad del gasto, ampliación de servicios habilitados y mejoramiento de la facturación y recaudo de la prestación de servicios de salud.</t>
  </si>
  <si>
    <t>2.1.1.  Disminuir el déficit presupuestal de la operación corriente (presupuesto)</t>
  </si>
  <si>
    <t>Cartera</t>
  </si>
  <si>
    <t xml:space="preserve">2.1.1.2.  Realizar Depuración del 80% de la cartera de las entidades presentes en el estado de cartera </t>
  </si>
  <si>
    <t>Valor depurado de cartera</t>
  </si>
  <si>
    <t>2.1.1.1</t>
  </si>
  <si>
    <t>Depurar el 80% del valor total de cartera (anual)  (20% trimestral)</t>
  </si>
  <si>
    <t>Total de cartera depurada</t>
  </si>
  <si>
    <t>Saldo total de cartera al corte.</t>
  </si>
  <si>
    <t>Presentación de informe en donde se indiquen los datos de medición del indicador, resultado, análisis del comportamiento de los datos, formulación de plan de mejoramiento en caso de ser necesario.</t>
  </si>
  <si>
    <t>Depuraciòn de cartera 87% 23.175.479.000/26.638.481.300</t>
  </si>
  <si>
    <t>Recaudar  la facturación radicada en el 2020.</t>
  </si>
  <si>
    <t>valor recaudado de la facturación corriente</t>
  </si>
  <si>
    <t>2.1.1.2</t>
  </si>
  <si>
    <t>Recaudar el 68% de la facturación reconocida presupuestalmente</t>
  </si>
  <si>
    <t>Total de facturación recaudada de la generada en 2020</t>
  </si>
  <si>
    <t>Facturación generada 2020</t>
  </si>
  <si>
    <t>Facturaciòn radicada 22.453.489.794
Recaudo a 30 sep 16.149.629.893 para una ponderaciòn 71.92%
Recaudo corriente 16.149.629.893 Vs Facturacion vencida 18.361.495.782  ponderaciòn 87.95%</t>
  </si>
  <si>
    <t xml:space="preserve"> Recaudar  la facturación radicada en el 2020.</t>
  </si>
  <si>
    <t>2.1.1.3</t>
  </si>
  <si>
    <t>Recaudar el 85% de la facturación vencida</t>
  </si>
  <si>
    <t>Total recaudado de la facturación a corte de 2020</t>
  </si>
  <si>
    <t>Facturación vencida al corte de 2020</t>
  </si>
  <si>
    <t>Facturaciòn radicada 22.453.489.794 Recaudo 16.149.629.893   71.92%. 
Facturaciòn 18.361.495.182 Recaudo 16.149.629.893  87.95%</t>
  </si>
  <si>
    <t xml:space="preserve"> Recaudar el 50% de la cartera  de vigencias anteriores.</t>
  </si>
  <si>
    <r>
      <t xml:space="preserve">Valor recaudado de la cartera al corte 31 de Diciembre de </t>
    </r>
    <r>
      <rPr>
        <sz val="11"/>
        <color theme="1"/>
        <rFont val="Calibri"/>
        <family val="2"/>
        <scheme val="minor"/>
      </rPr>
      <t>2018</t>
    </r>
  </si>
  <si>
    <t>2.1.1.4</t>
  </si>
  <si>
    <t>Recaudar el 50% de cartera a corte de 31-dic-2018</t>
  </si>
  <si>
    <t>Valor recaudado de la cartera al corte 31 de Diciembre de 2018</t>
  </si>
  <si>
    <t>Cartera a 31 de Diciembre de 2018</t>
  </si>
  <si>
    <t>Estado de cartera a dic. 2019 22.221.921.531. 
Recaudo a sep. 2020 10.497.622.797  (47%)</t>
  </si>
  <si>
    <r>
      <rPr>
        <sz val="11"/>
        <color theme="1"/>
        <rFont val="Calibri"/>
        <family val="2"/>
        <scheme val="minor"/>
      </rPr>
      <t xml:space="preserve">Gestión administrativa y financiera
Gestión asistencial
Cartera
Facturacion
Auditoria concurrente y cuentas medicas
</t>
    </r>
    <r>
      <rPr>
        <sz val="11"/>
        <color theme="1"/>
        <rFont val="Calibri"/>
        <family val="2"/>
        <scheme val="minor"/>
      </rPr>
      <t/>
    </r>
  </si>
  <si>
    <t>Mejorar la calidad del registro y la liquidación de facturas</t>
  </si>
  <si>
    <t>Reducir en 3 puntos porcentuales la subfacturación de la vigencia frente a la presentada en la vigencia anterior. Linea base 13 % para el 2018.</t>
  </si>
  <si>
    <t>2.1.1.5</t>
  </si>
  <si>
    <t>Disminuir el porcentaje de subfacturación presentada en el 2018. de 13% un total de $3,847,377,173/ 29,972,289,887 facturado</t>
  </si>
  <si>
    <t>Valor de la subfacturación al corte del informe.</t>
  </si>
  <si>
    <t>Valor facturado al corte del informe = porcentaje de subfacturacion de la vigencia % 2018 - % 2020 = igual o mayor de 5.</t>
  </si>
  <si>
    <t>Enero           Agosto
Febrero        Septiembre
Marzo          Octubre
Abril             Noviembre
Mayo           Diciembre
Junio
Julio</t>
  </si>
  <si>
    <t>Presentación de informe en donde se indiquen los datos de medición del indicador, resultado, análisis del comportamiento de los datos, formulación de plan de mejoramiento en caso de ser necesario. Acta del Comité de Glosas.</t>
  </si>
  <si>
    <t xml:space="preserve">sin evidencia </t>
  </si>
  <si>
    <t>Facturación</t>
  </si>
  <si>
    <t>2.1.2.6.  Realizar la radicación  de la facturación expedida</t>
  </si>
  <si>
    <t>Facturas radicadas</t>
  </si>
  <si>
    <t>2.1.1.6</t>
  </si>
  <si>
    <t xml:space="preserve">Radicar el 95%  de la facturación expedida </t>
  </si>
  <si>
    <t>Total de facturas radicadas</t>
  </si>
  <si>
    <t>Total de facturas expedidas</t>
  </si>
  <si>
    <t>Informe de facturación a junio 2020 y certificación de cartera.</t>
  </si>
  <si>
    <t>30 junio se radicò $14.529.785.135(98%)</t>
  </si>
  <si>
    <t>30 septiembre Se radicó  $20.377.439.352 (99%)</t>
  </si>
  <si>
    <t>Gestión de auditorias</t>
  </si>
  <si>
    <t>Auditoria de cuentas médicas</t>
  </si>
  <si>
    <t>Generar la respuesta de glosa con oportunidad, haciendo seguimiento al cumplimiento de los términos normativos en especial los dispuestos en la ley 1438 de 2017, articulo 57.</t>
  </si>
  <si>
    <t>Valor de glosa contestado oportunamente</t>
  </si>
  <si>
    <t>2.1.1.7</t>
  </si>
  <si>
    <t>Contestación oportuna del 90% respuesta de glosas</t>
  </si>
  <si>
    <t>Total facturas glosadas contestada dentro de los términos normativos</t>
  </si>
  <si>
    <t>Total glosas radicadas</t>
  </si>
  <si>
    <t xml:space="preserve">a Septiembre el 83.01% se han contestado en lo normado </t>
  </si>
  <si>
    <t>Verificar la calidad de respuesta de glosas, disminuyendo la ocurrencia de reiteración y conciliación de las glosas.</t>
  </si>
  <si>
    <t>Disminución de la reiteración de la glosa</t>
  </si>
  <si>
    <t>2.1.1.8</t>
  </si>
  <si>
    <t>Calidad de la respuesta</t>
  </si>
  <si>
    <t xml:space="preserve">total glosas reiteradas </t>
  </si>
  <si>
    <t>total de glosas contestadas</t>
  </si>
  <si>
    <t xml:space="preserve">No se tiene en cuenta la calidad de respuesta por parte de la Entidad. </t>
  </si>
  <si>
    <t xml:space="preserve">Generar la notificación escrita y seguimiento de los principales motivos de glosas a los posibles generadores de detrimento al patrimonio   </t>
  </si>
  <si>
    <t>Disminución de la ocurrencia de glosa</t>
  </si>
  <si>
    <t>2.1.1.9</t>
  </si>
  <si>
    <t>Notificación de glosas</t>
  </si>
  <si>
    <t>total glosas aceptadas notificadas</t>
  </si>
  <si>
    <t>total glosas aceptadas.</t>
  </si>
  <si>
    <t xml:space="preserve">En septiembre 2 de 3 glosas aceptadas fueron notificadas. </t>
  </si>
  <si>
    <t>Auditoria concurrente</t>
  </si>
  <si>
    <t>Disminuir el porcentaje de subfacturación presentada en el 2020</t>
  </si>
  <si>
    <t>2.1.1.10</t>
  </si>
  <si>
    <t xml:space="preserve">Verificar la calidad del dato de la historia clinica en los servicios de hospitalizacion adultos, pediatria, etnopabellon, unidad materno infantil  y hospitalizaciones de urgencias. </t>
  </si>
  <si>
    <t xml:space="preserve">Numero de historias verificadas en el mes </t>
  </si>
  <si>
    <t xml:space="preserve">Numero de historias clinicas facturadas en el mes </t>
  </si>
  <si>
    <t>Las evidencias no corresponden al indicador.  
* Actas de comité de Historias Clínicas. 
Ficha técnica</t>
  </si>
  <si>
    <t>2.1.2 Establecer los factores para el mejoramiento de la prestación de servicios así como la productividad de cada uno de ellos con el fin de realizar control a los centros de costos, adicional al desarrollo de nuevos negocios asegurando la competitividad y sostenibilidad de la entidad</t>
  </si>
  <si>
    <t>Costos</t>
  </si>
  <si>
    <t>Llevar tablero de control a los gastos y niveles de costos de la entidad</t>
  </si>
  <si>
    <t xml:space="preserve">Generar información  referente al gasto y costos de los insumos, servicios públicos, gastos personal.  </t>
  </si>
  <si>
    <t>2.1.2.1</t>
  </si>
  <si>
    <t>Comparar el comportamiento del 70% de los gastos y costos de insumos, servicios públicos, gastos de personal</t>
  </si>
  <si>
    <t>costos y gastos del periodo comparados</t>
  </si>
  <si>
    <t xml:space="preserve">Total de costos y gastos </t>
  </si>
  <si>
    <t>* Consolidador de Órdenes de despacho, servicios públicos y TH. Informe de indicadores a Junio. Pantallazo del envío del informe.
Ficha técnica</t>
  </si>
  <si>
    <t xml:space="preserve">Informe de semetral de costos por centros de servicios: Servicios pùblicos, Ordenes de despacho. </t>
  </si>
  <si>
    <t>Gestión de mercadeo</t>
  </si>
  <si>
    <t>Mercadeo</t>
  </si>
  <si>
    <t>Elaborar un estudio de mercado referente a los precios de los servicios ofertados en comparación con la competencia por la entidad identificando el potencial y las oportunidades de negocio.</t>
  </si>
  <si>
    <t>Apertura de nuevos servicios</t>
  </si>
  <si>
    <t>2.1.2.2</t>
  </si>
  <si>
    <t xml:space="preserve">Dar Apertura a dos nuevos servicios de acuerdo a la oportunidades de negocio reveladas en el estudio de mercado. </t>
  </si>
  <si>
    <t>* Certificación REPS. Acta de entrega UCI. Acta de entrega del etnopabellon.
Ficha técnica</t>
  </si>
  <si>
    <t>Se evencia certificaciòn de REPS  de 2 servicio màs (UCI).</t>
  </si>
  <si>
    <t>Implementar  el plan de comunicaciones de la vigencia 2020 en búsqueda de mejorar la imagen corporativa de la entidad.</t>
  </si>
  <si>
    <t>Plan de comunicaciones de la entidad</t>
  </si>
  <si>
    <t>2.1.2.3</t>
  </si>
  <si>
    <t>Desarrollar el 40% de plan de comunicaciones.</t>
  </si>
  <si>
    <t>Número de actividades del plan ejecutadas</t>
  </si>
  <si>
    <t>Número de actividades del plan de comunicaciones</t>
  </si>
  <si>
    <t>informe en donde se indiquen los datos de medición del indicador, resultado, análisis del comportamiento de los datos, formulación de plan de mejoramiento en caso de ser necesario</t>
  </si>
  <si>
    <t>Gestión jurídica</t>
  </si>
  <si>
    <t>Jurídica y contratación</t>
  </si>
  <si>
    <t>Formular acuerdos de pago de las sentencias judiciales en contra de la entidad</t>
  </si>
  <si>
    <t>Acuerdos de pago para el pago de las sentencias judiciales</t>
  </si>
  <si>
    <t>2.1.2.4</t>
  </si>
  <si>
    <t>Realizar el 50% de acuerdos de pago de las sentencias judiciales de le entidad</t>
  </si>
  <si>
    <t>Total de acuerdos de pago</t>
  </si>
  <si>
    <t>total de sentencias judiciales contra la entidad</t>
  </si>
  <si>
    <t>Acuerdos de pago suscritos en el periodo, relacionados en un informe de entrega de los mismos en donde se indique características y montos, datos de medición del indicador, resultado, análisis y formulación de plan de mejoramiento en caso de ser necesario</t>
  </si>
  <si>
    <t>* Cifras procesos judiciales. 
El excel que adjunta como POA 2020, no tiene relación con la información.</t>
  </si>
  <si>
    <t>No evaluar en el trimestre cerrados los tribunales</t>
  </si>
  <si>
    <t>2.1.3.  Realizar pagos de las obligaciones de vigencias anteriores y dar cumplimiento a acuerdos de pago de demandas falladas en contra de la entidad.</t>
  </si>
  <si>
    <t>Realizar el pago de las obligaciones de vigencias anteriores</t>
  </si>
  <si>
    <t xml:space="preserve">Disminuir los pasivos de vigencias anteriores </t>
  </si>
  <si>
    <t>2.1.3.1</t>
  </si>
  <si>
    <t>Pagar el 50% de las cuentas por pagar de las vigencias anteriores</t>
  </si>
  <si>
    <t>No. De cuentas pagadas de vigencias anteriores</t>
  </si>
  <si>
    <t>Total de cuentas por pagar de las vigencias anteriores</t>
  </si>
  <si>
    <t>Informe de comportamiento de pago del periodo, registrando datos de medición del indicador, resultados, análisis, y formulación de plan de mejoramiento si se requiere</t>
  </si>
  <si>
    <t>* Certificación de pagos de vigencias anteriores. 
Ficha técnica.</t>
  </si>
  <si>
    <t>Cancelaciòn 8.351.998.292.02 equivale al 69% de las deudas de vigencias anteriores.</t>
  </si>
  <si>
    <t>2.2 Fortalecer el proceso de adquisiciones, control para la entrega e inventarios de los diferente insumos hospitalarios y no hospitalarios que se requieren al interior de la entidad con el fin de garantizar el adecuado funcionamiento de las áreas en pro de una prestación de servicios de salud con calidad</t>
  </si>
  <si>
    <t>2.2.1 Mantener actualizado los inventarios físicos y saldos en Dinámica Gerencial a 31 -12-17 para el cierre de vigencia fiscal</t>
  </si>
  <si>
    <t>Tener de forma permanente el control de inventarios para medicamentos, dispositivos médicos, ferretería, lavandería y aseo</t>
  </si>
  <si>
    <t>Inventarios actualizados</t>
  </si>
  <si>
    <t>2.2.1.1</t>
  </si>
  <si>
    <t>Tener actualizados el 90% de los productos registrados en el inventario de acuerdo a sus entradas y salidas, teniendo en cuenta los stocks mínimos por productos Medicamentos y dispositivos médicos</t>
  </si>
  <si>
    <t>total de grupos de productos actualizados</t>
  </si>
  <si>
    <t>Total grupos de productos registrados en el inventario</t>
  </si>
  <si>
    <t>Informe de comportamiento de pago del periodo, registrando datos de medición del indicador, resultados, análisis, y formulación de plan de mejoramiento si se requiere.</t>
  </si>
  <si>
    <t>Los medicamentos y dispositivos mèdicos estàn a cargo de discolmedica.</t>
  </si>
  <si>
    <t>2.2.1.2</t>
  </si>
  <si>
    <t>Tener actualizados el 90% de los productos registrados en el inventario de acuerdo a sus entradas y salidas, teniendo en cuenta los stocks mínimos por productos de ferretería, aseo y lavandería</t>
  </si>
  <si>
    <t>valor de productos actualizados</t>
  </si>
  <si>
    <t>Valor Total productos registrados en el inventario</t>
  </si>
  <si>
    <t xml:space="preserve">1. Inventario de elementos en bodega </t>
  </si>
  <si>
    <t xml:space="preserve">1. Inventario de elementos </t>
  </si>
  <si>
    <t>Se realizaron 3 inventarios de elementos en bodega.</t>
  </si>
  <si>
    <t>3. Fortalecer la gestión de proyectos para consecución de recursos antes las diferentes agencias de financiación, para lograr las condiciones óptimas de la capacidad instalada.</t>
  </si>
  <si>
    <t xml:space="preserve">3.1.1 Presentar y gestionar proyectos de inversión ante las diferentes entidades municipales, departamentales y nacionales, con el fin de suplir y contar con los equipos, elementos e infraestructura acorde a la norma y la necesidades del servicio. </t>
  </si>
  <si>
    <t>Recolectar la infomación necesaria para la formulación de proyecto de acuerdo a lineamientos del ente competene de la evaluación.</t>
  </si>
  <si>
    <t>Cinco proyectos de inversión presentados y gestionados ante diferentes entidades municipales, departamentales y nacionales de acuerdo a las necesidades de la entidad y en cumplimiento de la normatividad vigente.</t>
  </si>
  <si>
    <t>3.1.1.1</t>
  </si>
  <si>
    <t>80% de los proyectos entregados cumplen con los lineamientos establecidos</t>
  </si>
  <si>
    <t>Número de proyectos que cumplen con los requisitos</t>
  </si>
  <si>
    <t>Total de proyectos.</t>
  </si>
  <si>
    <t>Informe de comportamiento de pago del periodo, registrando datos de medición del indicador, resultados, analisis, y formulación de plan de mejoramiento si se requiere</t>
  </si>
  <si>
    <t>Formular proyectos para el mejoramiento de la prestación  de servicios en salud o creación de nuevos</t>
  </si>
  <si>
    <t>3.1.1.2</t>
  </si>
  <si>
    <t>Formular el 80% de la cantidad de proyectos establecidos</t>
  </si>
  <si>
    <t>Número de proyectos Fornulados</t>
  </si>
  <si>
    <t>Informe de comportamiento del periodo, registrando datos de medición del indicador, resultados, analisis, y formulación de plan de mejoramiento si se requiere</t>
  </si>
  <si>
    <t>Radicar proyectos para el mejoramiento de la prestación  de servicios en salud o creación de nuevos</t>
  </si>
  <si>
    <t>3.1.1.3</t>
  </si>
  <si>
    <t>Radicar el 80% de la cantidad de proyectos establecidos</t>
  </si>
  <si>
    <t>Número de proyectos Radicados</t>
  </si>
  <si>
    <t>Realizar segumiento a cada proyecto radicado ante la entidad competente.</t>
  </si>
  <si>
    <t>3.1.1.4</t>
  </si>
  <si>
    <t xml:space="preserve">Realizar seguimiento al 90% de los proyectos radicados </t>
  </si>
  <si>
    <t xml:space="preserve">Número de proyectos con seguimiento </t>
  </si>
  <si>
    <t>Total de proyectos radicados</t>
  </si>
  <si>
    <t>4.1. Realizar un ajuste a la estructura organizacional de acuerdo a la norma vigente, al marco estrategico y a la actualización del mapa de procesos.</t>
  </si>
  <si>
    <t>4,1,1, Gestionar las etapas para la res-estructuración organizacional  del hospital a través de la participación de las diferentes áreas de la entidad</t>
  </si>
  <si>
    <t>Gestión de planeación estrategica</t>
  </si>
  <si>
    <t>Elaborar el diagnostico del estado actual de las áreas de la entidad</t>
  </si>
  <si>
    <t>Diagnostico situacional de las áreas de la entidad con relación a la estructura organizacional actual.</t>
  </si>
  <si>
    <t>4.1.1.1</t>
  </si>
  <si>
    <t>Realizar el diagnostico del 90% de las áreas de la Entidad</t>
  </si>
  <si>
    <t>Total de áreas con diagnostico</t>
  </si>
  <si>
    <t xml:space="preserve">Total de áreas </t>
  </si>
  <si>
    <t>Documento de propuesta aprobada, acto administrativo, actas de socialización, listas de asistencia, convocatorias</t>
  </si>
  <si>
    <t>Elaborar el analisis financiero para determinar la viabilidad del proceso de formallización laboral</t>
  </si>
  <si>
    <t>Analisis financiero para determinar la viabilidad del proceso de formallización laboral.</t>
  </si>
  <si>
    <t>4.1.1.2</t>
  </si>
  <si>
    <t>Elaborar el 100% del analisis financiero para determinar la viabilidad del proceso de formalización laboral</t>
  </si>
  <si>
    <t>Analisis Financiero</t>
  </si>
  <si>
    <t>Informe financiero</t>
  </si>
  <si>
    <t>4,1,1, Gestionar las etapas para la actualizacion organizacional  del hospital a través de la participación de las diferentes áreas de la entidad</t>
  </si>
  <si>
    <t>Formular el plan de trabajo a seguir para la elaboración  de la documentación necesaria en la restructuración organizacional de la entidad</t>
  </si>
  <si>
    <t>Plan de trabajo</t>
  </si>
  <si>
    <t>4.1.1.3</t>
  </si>
  <si>
    <t>Documentar el 90% del plan de trabajo de acuerdo al diagnostico presentado</t>
  </si>
  <si>
    <t>Total de actividades documentadas</t>
  </si>
  <si>
    <t>Total de actividades planteadas derivadas del diagnostico</t>
  </si>
  <si>
    <t>4.1. Actualizar el manual de funciones, competencias y el plan de cargos teniendo encuenta la actualización organizacional del hospital</t>
  </si>
  <si>
    <t>Socializar y aprobar el 100% de las actividades propuestas en el plan de trabajo</t>
  </si>
  <si>
    <t>Socialización y aprobación del plan de trabajo</t>
  </si>
  <si>
    <t>4.1.1.4</t>
  </si>
  <si>
    <t>Actualizar el 100% del manual de funciones, competencias y el plan cargos de los cargos priorizados</t>
  </si>
  <si>
    <t>Total de actividades aprobadas</t>
  </si>
  <si>
    <t>Total de actividades socializadas</t>
  </si>
  <si>
    <t>5.1  Implementar un sistema integral de Gestión del Riesgo.</t>
  </si>
  <si>
    <t xml:space="preserve">5.1.1  Documentar e implementar  un sistema de gestión del riesgo como parte integral del Sistema integrado de Gestión del Hospital San José del Guaviare ESE </t>
  </si>
  <si>
    <t>Realizar el seguimiento a los riesgos identificados de acuerdo a los parámetros establecidos en la política de gestión del riesgo</t>
  </si>
  <si>
    <t>Cumplimiento de la política de gestión del riesgo</t>
  </si>
  <si>
    <t>5.1.1.1</t>
  </si>
  <si>
    <t>Realizar el seguimiento al 80% de los riesgos identificados de acuerdo a los parámetros establecidos en la política de gestión del riesgo</t>
  </si>
  <si>
    <t>Total de seguimientos realizados de acuerdo a parámetros</t>
  </si>
  <si>
    <t>Total de seguimientos que se debieron realizar en el periodo de acuerdo a los parámetros</t>
  </si>
  <si>
    <t>* Informe primer componente Plan Aticorrupción y Atención al Ciudadano. Matriz de riesgo de gestión 2020. Evidencias.
Ficha técnica</t>
  </si>
  <si>
    <t xml:space="preserve">Se realizaron 2 avances y evaluaciones al mapa de riesgos de corrupciòn </t>
  </si>
  <si>
    <t>Evaluación del cumplimiento de política de gestión del riesgo</t>
  </si>
  <si>
    <t>Política de gestión del riesgo controlada</t>
  </si>
  <si>
    <t>5.1.1.2</t>
  </si>
  <si>
    <t>Cumplir mínimo el 70% de los requisitos establecidos en cada una de las etapas definidas en la política de gestión del riesgo</t>
  </si>
  <si>
    <t>total de requisitos cumplidos de los establecidos en cada una de las etapas de la política de gestión del riesgo</t>
  </si>
  <si>
    <t>Total de requisitos por cada etapa</t>
  </si>
  <si>
    <t>Informe de comportamiento del periodo, registrando datos de medición del indicador, resultados, análisis, y formulación de plan de mejoramiento si se requiere</t>
  </si>
  <si>
    <t>* Matriz de riesgos de gestión 2020. Matriz de riesgos de corrupción 2020. Evidencias de cada riesgo.
Ficha técnica</t>
  </si>
  <si>
    <t>SUBGERENCIA DE SERVICIOS DE SALUD</t>
  </si>
  <si>
    <t>Todos los procesos asistenciales -  Líder Gestión Clínica</t>
  </si>
  <si>
    <t>Medición de adherencia de procesos prioritarios transversales de seguridad del paciente documentados en la institución.</t>
  </si>
  <si>
    <t xml:space="preserve">80% del Personal  asistencial  con adherencia a los procesos  prioritarios transversales de seguridad del paciente (14 entre manuales y protocolos), con un resultado en la evaluación mayor o igual al 80% </t>
  </si>
  <si>
    <t xml:space="preserve">Porcentaje del personal asistencial con adherencia a los procesos prioritarios transversales de seguridad del paciente </t>
  </si>
  <si>
    <t xml:space="preserve">Numero de personal con adherencia mayor e igual  al 80%  a los procesos prioritarios transversales de seguridad del paciente </t>
  </si>
  <si>
    <t>Informe indicando método de evaluación, personal evaluado, procesos prioritarios evaluados, medición del indicador, análisis y formulación de plan de mejoramiento en caso de ser necesario</t>
  </si>
  <si>
    <t>Aparece en dos procesos el mismo número de indicador, pero con diferentes acciones.</t>
  </si>
  <si>
    <t>1,4,2 Establecer una linea base mediante la Política de Humanización en la atención en salud con el fin de implementar una cultura humanizada.</t>
  </si>
  <si>
    <t>Socialización política Humanización al personal asistencial.</t>
  </si>
  <si>
    <t>Política socializada al 80% del personal asistencial</t>
  </si>
  <si>
    <t>1.4.2.1</t>
  </si>
  <si>
    <t>Porcentaje de personal asistencial con socialización de la política de humanización en la atención</t>
  </si>
  <si>
    <t>Número de Personal asistencial con socialización en la política de humanización de la atención.</t>
  </si>
  <si>
    <t>Total de personal asistencial</t>
  </si>
  <si>
    <t>Acta de socialización de política de humanización, listado de asistencia.</t>
  </si>
  <si>
    <t xml:space="preserve">Calidad y Subgerencia  de Servicios de Salud </t>
  </si>
  <si>
    <t>Documentar y aprobar el manual de humanización hospitalaria de la E.S.E Hospital San José del Guaviare.
.</t>
  </si>
  <si>
    <t>Manual de humanización hospitalaria documenta y adoptada.</t>
  </si>
  <si>
    <t>1.4.2.2</t>
  </si>
  <si>
    <t>Manual de Humanización en la atención en salud.</t>
  </si>
  <si>
    <t>Manual de Humanización en la atención en salud documenta y aprobada.</t>
  </si>
  <si>
    <t>Requerimiento Manual de Humanización en la atención</t>
  </si>
  <si>
    <t>Manual documentado y aprobado.</t>
  </si>
  <si>
    <t>Se dejaría para el proximo año</t>
  </si>
  <si>
    <t>Seguridad del Paciente</t>
  </si>
  <si>
    <t>Realizar boletines trimestrales de eventos adversos.</t>
  </si>
  <si>
    <t>4 boletines informativos de eventos adversos</t>
  </si>
  <si>
    <t>Boletines informativos de eventos adversos</t>
  </si>
  <si>
    <t>Número de boletines informativos de eventos adversos realizados.</t>
  </si>
  <si>
    <t>Total de boletines programados de eventos adversos.</t>
  </si>
  <si>
    <t>Boletines y evidencias de socialización</t>
  </si>
  <si>
    <t xml:space="preserve">Se evidencia boletin - Flebitis </t>
  </si>
  <si>
    <t>Implementar  8 estrategias para mejorar el entorno de la seguridad del paciente de conformidad con la Politica.  (2 estrategias trimestales )</t>
  </si>
  <si>
    <t xml:space="preserve"> Mejorar el  clima de seguridad del paciente mediante la aplicaciòn 80% de las estretegias realizada</t>
  </si>
  <si>
    <t>Desplieglie de las estrategias de seguridad del paciente</t>
  </si>
  <si>
    <t>Número de estrategias ejecutadas para el desarrollo  de la seguridad del paciente.</t>
  </si>
  <si>
    <t>Total de estrategias programadas para la seguridad del paciente.</t>
  </si>
  <si>
    <t>Resultado indicadores implementados por seguridad del paciente</t>
  </si>
  <si>
    <t xml:space="preserve">Metodologìa para 2 estratègias de atenciòn al paciente. (Consiencia sobre un ambiente seguro. 2. Educaciòn (Folletos y cartilla del autocuidado))  </t>
  </si>
  <si>
    <t xml:space="preserve"> Epidemiología</t>
  </si>
  <si>
    <t>Realizar 12 rondas de inspección para la prevención de infecciones  a los  servicios asistenciales con su respectivo informe. (3  trimestrales)</t>
  </si>
  <si>
    <t>80%  del cumplimiento de las rondas programadas.</t>
  </si>
  <si>
    <t>Informes de las rondas de las inspecciones.</t>
  </si>
  <si>
    <t>Número de informes de rondas de inspección para prevención de infecciones realizadas</t>
  </si>
  <si>
    <t>Total de rondas de inspecciones para la prevención de infecciones programadas.</t>
  </si>
  <si>
    <t>Informe generado de las rondas de inspecciones para la prevención de infecciones.</t>
  </si>
  <si>
    <t>Se realiazò visitas a las àreas de UMI, Cirugìa. (3 visitas en el trimestre).</t>
  </si>
  <si>
    <t>Se realiazò visitas a las àreas de Urgencias, UMI, Pediatria. (3 visitas en el trimestre).</t>
  </si>
  <si>
    <t>Realizar 4 Seguimientos a planes de mejoramiento resultado de los   hallazgos encontrados  en  las rondas de inspección para  la prevención de infecciones  hechas por epidemiología.  (1  trimestral)</t>
  </si>
  <si>
    <t>80%  seguimiento de los planes de mejoramiento  generado por los hallazgos de las rondas de inspección</t>
  </si>
  <si>
    <t>Informes de los seguimientos a los planes de mejoramiento</t>
  </si>
  <si>
    <t xml:space="preserve">Número de seguimientos realizados a los planes de mejoramiento generados a las rondas de inspección formulados por los coordinadores asistenciales. </t>
  </si>
  <si>
    <t xml:space="preserve">Total de seguimientos programados  a los planes de mejoramiento formulados por los coordinadores asistenciales. </t>
  </si>
  <si>
    <t>Informe del cumplimento de los planes de mejora generados de las rondas de inspecciones para la prevención de infecciones.</t>
  </si>
  <si>
    <t xml:space="preserve">con la expansiòn de los Servicios no se ha realizado planes de mejoramiento, y por su estado de embarazo. </t>
  </si>
  <si>
    <t>1,3,1 Generar espacios de sensibilización a los usuarios a través de estrategias  de divulgacion que estimulen la cultura de humanización en la atención</t>
  </si>
  <si>
    <t>Gestión social</t>
  </si>
  <si>
    <t>SIAU</t>
  </si>
  <si>
    <t>Desarrollar estrategias de divulgación de los deberes y derechos de los usuarios durante la prestación de los servicios ofertados por la Entidad</t>
  </si>
  <si>
    <t xml:space="preserve">30%  Usuarios encuestados que evidencien conocimiento de Deberes y Derechos de la Institución  </t>
  </si>
  <si>
    <t>1.3.1.1</t>
  </si>
  <si>
    <t>Usuarios con conocimientos en Deberes y Derechos de la Institución</t>
  </si>
  <si>
    <t>Total de usuarios encuestados que evidencian conocimiento sobre los Deberes y Derechos de la Institución.</t>
  </si>
  <si>
    <t xml:space="preserve">Total de usuarios encuestados </t>
  </si>
  <si>
    <t>Informe de análisis del indicador en ficha técnica de las encuestas aplicadas, descripción de las estrategias empleadas.</t>
  </si>
  <si>
    <t>* Informe de satisfacción de encuestas trimestral.  Radicado al área de Estadísticas de las encuestas realizadas a los servicios. 
Ficha técnica SIAU</t>
  </si>
  <si>
    <t>76.6</t>
  </si>
  <si>
    <t>99.5</t>
  </si>
  <si>
    <t>94.6</t>
  </si>
  <si>
    <t>90.3%</t>
  </si>
  <si>
    <t xml:space="preserve">Se aplicaron encuestas, asì    mes de julio 1.456,  agosto 1.231, septiembre 766. </t>
  </si>
  <si>
    <t xml:space="preserve">1.3.2  Brindar una atención biopsicosocial de calidad que permita dar una orientación de acuerdo a las necesidades y/o expectativas del usuario </t>
  </si>
  <si>
    <t>Trabajo social</t>
  </si>
  <si>
    <t>Orientar y sensibilizar a los pacientes en situación irregular, a través de las interconsultas de acuerdo a la política pública vigente.</t>
  </si>
  <si>
    <t xml:space="preserve">80%  de pacientes con  orientación y atención  en situación irregular
</t>
  </si>
  <si>
    <t>1.3.2.1</t>
  </si>
  <si>
    <t>Atenciones a pacientes en situación irregular</t>
  </si>
  <si>
    <t>Número de interconsultas realizadas.</t>
  </si>
  <si>
    <t>Total de interconsultas solicitadas</t>
  </si>
  <si>
    <t xml:space="preserve">Informe del comportamiento del indicador en su medición, resultado, análisis y formulación de planes de mejoramiento en caso de ser necesario </t>
  </si>
  <si>
    <t xml:space="preserve">*Solicitud de transporte de egreso de pacientes.  Entrega a familiares y pacientes por sus propios medios.  Formato de entrega de albergue.  Matriz de análisis de indicadores.  Informe mapa de gestión.
Ficha técnica </t>
  </si>
  <si>
    <t>98.4</t>
  </si>
  <si>
    <t>95.1</t>
  </si>
  <si>
    <t>95.7</t>
  </si>
  <si>
    <t xml:space="preserve">Se evidencia cumplimiento  </t>
  </si>
  <si>
    <r>
      <t>1.5.1 Evidenciar el mejoramiento continuo en los indicadores normativos por medio del cumplimiento de lo establecido en cada uno de ellos.</t>
    </r>
    <r>
      <rPr>
        <sz val="11"/>
        <rFont val="Calibri"/>
        <family val="2"/>
        <scheme val="minor"/>
      </rPr>
      <t xml:space="preserve">  Indicador 12 (Gestión Clí</t>
    </r>
    <r>
      <rPr>
        <sz val="11"/>
        <color theme="1"/>
        <rFont val="Calibri"/>
        <family val="2"/>
        <scheme val="minor"/>
      </rPr>
      <t>nica o Asistencial) Res 408/2018.</t>
    </r>
  </si>
  <si>
    <t xml:space="preserve">Auditoria Concurrente y Coordinacion Medica </t>
  </si>
  <si>
    <t>Evaluar la aplicación de la guía de manejo especifica de Hemorragias III trimestre de gestación, trastorno hipertensivos en  gestantes</t>
  </si>
  <si>
    <t xml:space="preserve">Cumplir con el 80% de adherencia estricta de GPC correspondiente (Hemorragias III trimestre de gestación, trastorno hipertensivos en  gestantes)
</t>
  </si>
  <si>
    <t>1.5.1.12</t>
  </si>
  <si>
    <t>Evaluación de aplicación guia de manejo espcifico para Hemorragias III trimestre de gestación, trastorno hipertensivos en  gestantes</t>
  </si>
  <si>
    <t>Numero de historias clínicas auditadas, que hacen parte de la muestra representativa con aplicación estricta de la guía de manejo para hemorragias III trimestre o trastornos hipertensivos gestantes</t>
  </si>
  <si>
    <t>Total de historias clínicas auditadas de la muestra representativa de pacientes con edad gestacional mayor de 27 semanas atendidas en la ESE con diagnóstico de hemorragia III trimestre o trastornos hipertensivos en la gestación</t>
  </si>
  <si>
    <t>Informe del comité de historias clínicas de la entidad que contenga como mínimo:
 - Referencia al acto administrativo de adopción de la guía y definición y cuantificación de la muestra utilizada y aplicación de la formula del indicador</t>
  </si>
  <si>
    <t xml:space="preserve">*.Acta N° 2 Comité de Historias Clínicas.
Ficha técnica
</t>
  </si>
  <si>
    <t xml:space="preserve">Se auditan 12 de 29HC,  equivale a 0.41, calificacion obtenida 1 </t>
  </si>
  <si>
    <t>1.5.1 Evidenciar el mejoramiento continuo en los indicadores normativos por medio del cumplimiento de lo establecido en cada uno de ellos.  Indicador 13 (Gestión Clínica o Asistencial) Res 408/2018.</t>
  </si>
  <si>
    <t>Evaluar la aplicación de la guía de manejo de la primera causa de egreso hospitalario o de morbilidad atendida.</t>
  </si>
  <si>
    <t xml:space="preserve">Cumplir con el 80% de adherencia estricta de GPC correspondiente causa de egreso hospitalario o de morbilidad atendida. 
</t>
  </si>
  <si>
    <t>1.5.1.13</t>
  </si>
  <si>
    <t>Evaluación de aplicación de la guia de manejo de la primera causa de egreso hospitalario o de morbilidad atendida.</t>
  </si>
  <si>
    <t>Número de historias clínicas que hacen parte de la muestra representativa con aplicación estricta de la guía de manejo adoptada por la ESE para el diagnóstico de la primera causa de egreso hospitalario o de morbilidad atendida en la vigencia</t>
  </si>
  <si>
    <t>Total de historias clínicas auditadas de la muestra representativa de pacientes con el diagnóstico de la primera causa de egreso hospitalario o de morbilidad atendida en la vigencia</t>
  </si>
  <si>
    <t>Informe del comité de historias clínicas de la ESE que como mínimo contenga referencia el acta administrativo de adopción de la guía, definición y cuantificación de la muestra utilizada y aplicación de la formula del indicador</t>
  </si>
  <si>
    <t xml:space="preserve">Se auditan 6 de 115HC,  equivale a 0.5, calificacion obtenida 1 </t>
  </si>
  <si>
    <t>1.5.1 Evidenciar el mejoramiento continuo en los indicadores normativos por medio del cumplimiento de lo establecido en cada uno de ellos.  Indicador 14 (Gestión Clínica o Asistencial) Res 408/2018.</t>
  </si>
  <si>
    <t xml:space="preserve">Cirugia </t>
  </si>
  <si>
    <t>Evaluar la oportunidad en la realización de Apendicetomía.</t>
  </si>
  <si>
    <t>Cumplir con la oportunidad en la realización de apendiceptimia dentro de las 6 primeras horas de confirmado,  al 90% de los pacientes con este diagnostico.</t>
  </si>
  <si>
    <t>1.5.1.14</t>
  </si>
  <si>
    <t>Oportunidad en la realización de Apendicetomía
&gt;= 0.90</t>
  </si>
  <si>
    <t>Número de pacientes con diagnóstico de apendicitis al egreso a quienes se realizó la apendicetomía, dentro de las seis horas de confirmado el diagnóstico</t>
  </si>
  <si>
    <t>Total de pacientes con diagnóstico de apendicitis al egreso en la vigencia objeto de evaluación</t>
  </si>
  <si>
    <t>Informe de subgerencia científica de la ESE o quien haga sus veces que como mínimo contenga: base de datos de los pacientes a quienes se les realizo apendicetomía que contenga identificación del paciente, fecha y hora de la confirmación del diagnóstico de apendicitis y fecha y hora de la intervención quirúrgica, aplicación de la fórmula del indicador</t>
  </si>
  <si>
    <t>* Informe de Indocador Oportunidad de Apéndice.</t>
  </si>
  <si>
    <t>0.86</t>
  </si>
  <si>
    <t>0.91</t>
  </si>
  <si>
    <t>0.62</t>
  </si>
  <si>
    <t>1.5.1 Evidenciar el mejoramiento continuo en los indicadores normativos por medio del cumplimiento de lo establecido en cada uno de ellos.  Indicador 15 (Gestión Clínica o Asistencial) Res 408/2018.</t>
  </si>
  <si>
    <t>Realizar actividades de promoción y  prevención para evitar la presentación de pacientes pediátricos con neumonías bronco-aspirativas de origen intrahospitalarios.</t>
  </si>
  <si>
    <t>Cero eventos de pacientes pediátricos con neumonías bronco-aspirativas de origen intrahospitalario.</t>
  </si>
  <si>
    <t>1.5.1.15</t>
  </si>
  <si>
    <t>Número de pacientes pediátricos con neumonías bronco-aspirativas de origen intrahospitalario y variación interanual</t>
  </si>
  <si>
    <t>Número de pacientes pediátricos con neumonías bronco-aspirativas de origen intrahospitalario en la vigencia objeto de evaluación.
(Número de pacientes pediátricos con neumonías bronco-aspirativas de origen intrahospitalario en la vigencia objeto de evaluación</t>
  </si>
  <si>
    <t>Número de pacientes pediátricos con neumonías bronco-aspirativas de origen intrahospitalario en la vigencia anterior.</t>
  </si>
  <si>
    <t>Informe del referente o equipo institucional para la gestión de seguridad del paciente (3) que como mínimo contenga: aplicación de la formula del indicador</t>
  </si>
  <si>
    <t>* Informe de las estrategias de seguridad del paciente priorizados en el segundo trimestre del 2020.  Boletin Informativo Seguridad del paciente.  INFORME AUDITORIA OPORTUNIDAD EN EL ANALICES DE MORTALIDAD INTRAHOSPITALARIA &gt; 48 HRS SEGUNDO TRIMESTRE 2020.  Lista de chequeo protocolo de limpieza y desinfección, personal de aseo.
Ficha técnica</t>
  </si>
  <si>
    <t xml:space="preserve">Ficha no corresponde con el indicador </t>
  </si>
  <si>
    <t>1.5.1 Evidenciar el mejoramiento continuo en los indicadores normativos por medio del cumplimiento de lo establecido en cada uno de ellos.  Indicador 16 (Gestión Clínica o Asistencial) Res 408/2018.</t>
  </si>
  <si>
    <t>Brindar oportunidad en la atención específica de pacientes con diagnostico al egreso de Infarto Agudo del Miocardio (IAM).</t>
  </si>
  <si>
    <t xml:space="preserve">Cumplir con la oportunidad en la atención de paciente  con diagnostico al egreso de Infarto Agudo del Miocardio (IAM), al 90% de los pacientes con este diagnostico    </t>
  </si>
  <si>
    <t>1.5.1.16</t>
  </si>
  <si>
    <t>Oportunidad en la atención específica de pacientes con diagnóstico al egreso de Infarto Agudo del Miocardio (IAM)
&gt;= 0.90</t>
  </si>
  <si>
    <t>Número de pacientes con diagnóstico de egreso de Infarto Agudo del Miocardio a quienes se inició la terapia específica dentro de la primera hora posterior a la realización del diagnóstico</t>
  </si>
  <si>
    <t>Total de pacientes con diagnóstico de egreso de Infarto Agudo del Miocardio en la vigencia.</t>
  </si>
  <si>
    <t>Informe del comité de historias clínicas de la entidad que contenga como mínimo:
 - Referencia al acto administrativo de adopción de la guía y aplicación de la fórmula del indicador</t>
  </si>
  <si>
    <t>Se auditan10 de 12HC,  equivale a 0.83, calificacion obtenida 5</t>
  </si>
  <si>
    <t>1.5.1 Evidenciar el mejoramiento continuo en los indicadores normativos por medio del cumplimiento de lo establecido en cada uno de ellos.   Indicador 17 (Gestión Clínica o Asistencial) Res 408/2018.</t>
  </si>
  <si>
    <t xml:space="preserve">Seguridad del Paciente </t>
  </si>
  <si>
    <t>Realizar análisis de la mortalidad intrahospitalaria .</t>
  </si>
  <si>
    <t>Analizar el 90% de las muertes intrahospitalarias mayor de 48 horas</t>
  </si>
  <si>
    <t>1.5.1.17</t>
  </si>
  <si>
    <t>Análisis de Mortalidad Intrahospitalaria.
&gt;= 0.90</t>
  </si>
  <si>
    <t>Número de muertes intrahospitalarias mayores de 48 horas revisada en el comité respectivo</t>
  </si>
  <si>
    <t>Total de muertes intrahospitalarias mayores de 48 horas en el período.</t>
  </si>
  <si>
    <t>Informe de referente o equipo institucional para la gestión de la seguridad del paciente (3) que como mínimo contenga análisis de cada uno de los casos de muerte intrahospitalaria mayor de 48 horas y aplicación de la formula del indicador</t>
  </si>
  <si>
    <t xml:space="preserve">Se evidencia informe de 9 casos reportados con hallazgos en el registro H.C, oportunidad, y evoluciòn de paciente </t>
  </si>
  <si>
    <t xml:space="preserve">Reporte trimestral </t>
  </si>
  <si>
    <t>1.5.1 Evidenciar el mejoramiento continuo en los indicadores normativos por medio del cumplimiento de lo establecido en cada uno de ellos.   Indicador 18 (Gestión Clínica o Asistencial) Res 408/2018.</t>
  </si>
  <si>
    <t>Consulta externa</t>
  </si>
  <si>
    <t>Mejorar la oportunidad de asignación de cita de pediatría.</t>
  </si>
  <si>
    <t xml:space="preserve">Asignación de cita de Pediatria dentro de los 5 días de la solicitud del usuario. </t>
  </si>
  <si>
    <t>1.5.1.18</t>
  </si>
  <si>
    <t>Tiempo promedio de espera para la asignación de cita de  consulta de pediatría.
&lt;= 5</t>
  </si>
  <si>
    <t xml:space="preserve">Sumatoria de la diferencia de dias calendario entre la fecha en la que se asignó la cita de Pediatria y la fecha en la cual el usuario la solicitó
</t>
  </si>
  <si>
    <t>Número total de citas de Pediatria  asignadas</t>
  </si>
  <si>
    <t>1.5.1 Evidenciar el mejoramiento continuo en los indicadores normativos por medio del cumplimiento de lo establecido en cada uno de ellos.   Indicador 19 (Gestión Clínica o Asistencial) Res 408/2018.</t>
  </si>
  <si>
    <t xml:space="preserve">Mejorar la oportunidad de asignación de cita de  Gineco-obstetricia. </t>
  </si>
  <si>
    <t xml:space="preserve">Asignación de cita de  Gineco-obstetricia, dentro de los 8 días de la solicitud del usuario. </t>
  </si>
  <si>
    <t>1.5.1.19</t>
  </si>
  <si>
    <t>Tiempo promedio de espera para la asignación de cita de  gineco-obstétrica
&lt;=8</t>
  </si>
  <si>
    <t xml:space="preserve">Sumatoria de la diferencia de dias calendario entre la fecha en la que se asignó la cita de Gineco-obstétrica y la fecha en la cual el usuario la solicitó
</t>
  </si>
  <si>
    <t>Número total de citas de Gineco-obstétricas asignadas</t>
  </si>
  <si>
    <t>1.5.1 Evidenciar el mejoramiento continuo en los indicadores normativos por medio del cumplimiento de lo establecido en cada uno de ellos.   Indicador 20 (Gestión Clínica o Asistencial) Res 408/2018.</t>
  </si>
  <si>
    <t>Mejorar la oportunidad de asignación de cita de Medicina Interna.</t>
  </si>
  <si>
    <t xml:space="preserve">Asignación de cita de  Medicina Interna, dentro de los 15 días de la solicitud del usuario. </t>
  </si>
  <si>
    <t>1.5.1.20</t>
  </si>
  <si>
    <t>Tiempo promedio de espera para la asignación de cita de  medicina interna
&lt;=15</t>
  </si>
  <si>
    <t xml:space="preserve">Sumatoria de la diferencia de dias calendario entre la fecha en la que se asignó la cita de Medicina Interna  y la fecha en la cual el usuario la solicitó
</t>
  </si>
  <si>
    <t>Número total de citas de Medicina Interna  asignadas</t>
  </si>
  <si>
    <t>Ficha técnica de la pagina WEB del SIHO del ministerio de la salud y la protección social</t>
  </si>
  <si>
    <t>1.5.1.1.1</t>
  </si>
  <si>
    <t>Total de pacientes con diagnostico 12, 10 aplicaciòn guia, para un puntaje de 0.83, evaluaciòn de 5.</t>
  </si>
  <si>
    <t>PLAN DE ACCIÓN VIGENCIA 2020</t>
  </si>
  <si>
    <t>HOSPITAL SAN JOSE DEL GUAVIARE</t>
  </si>
  <si>
    <t>OBJETIVOS</t>
  </si>
  <si>
    <t>RESPONSABLE</t>
  </si>
  <si>
    <t>PROYECTOS</t>
  </si>
  <si>
    <t>PRODUCTOS META</t>
  </si>
  <si>
    <t>% PRODUCTO META</t>
  </si>
  <si>
    <t xml:space="preserve">% DE CUMPLIMIENTO POR OBJETIVO </t>
  </si>
  <si>
    <t>ACTIVIDADES</t>
  </si>
  <si>
    <t>ACTIVIDADES CUMPLIDAS</t>
  </si>
  <si>
    <t xml:space="preserve">% CUMPLIMIENTO POR ACTIVIDADES </t>
  </si>
  <si>
    <r>
      <rPr>
        <b/>
        <sz val="9"/>
        <color theme="1"/>
        <rFont val="Century Gothic"/>
        <family val="2"/>
      </rPr>
      <t>OBJETIVO 1:</t>
    </r>
    <r>
      <rPr>
        <sz val="9"/>
        <color theme="1"/>
        <rFont val="Century Gothic"/>
        <family val="2"/>
      </rPr>
      <t xml:space="preserve"> Implementar un modelo de gestión integral del proceso de atención, que genere valor para el usuario y su familia, a través de la mejora continua en la prestación de servicios de salud de mediana y alta complejidad.</t>
    </r>
  </si>
  <si>
    <t>Angelica Robayo Piñeros - Subgerencia de Servicios de Salud</t>
  </si>
  <si>
    <t>Atención Humanizada y Segura</t>
  </si>
  <si>
    <t>Producto Meta 1</t>
  </si>
  <si>
    <t>Producto Meta 2</t>
  </si>
  <si>
    <t>Producto Meta 3</t>
  </si>
  <si>
    <r>
      <rPr>
        <b/>
        <sz val="9"/>
        <color theme="1"/>
        <rFont val="Century Gothic"/>
        <family val="2"/>
      </rPr>
      <t xml:space="preserve">OBJETIVO 2: </t>
    </r>
    <r>
      <rPr>
        <sz val="9"/>
        <color theme="1"/>
        <rFont val="Century Gothic"/>
        <family val="2"/>
      </rPr>
      <t>Fortalecer la comunicación interna y externa, mediante la implementación de estrategias, mecanismos y canales comunicativos que permitan la interacción y dialogo colaborativo.</t>
    </r>
  </si>
  <si>
    <t>Laura Victoria Alvarado Roldán - Gerencia</t>
  </si>
  <si>
    <t>La comunicación externa es articulada y oportuna, genera información veraz y fortalece la imagen de la institución</t>
  </si>
  <si>
    <t>N.A</t>
  </si>
  <si>
    <r>
      <rPr>
        <b/>
        <sz val="9"/>
        <color theme="1"/>
        <rFont val="Century Gothic"/>
        <family val="2"/>
      </rPr>
      <t>OBJETIVO 3:</t>
    </r>
    <r>
      <rPr>
        <sz val="9"/>
        <color theme="1"/>
        <rFont val="Century Gothic"/>
        <family val="2"/>
      </rPr>
      <t xml:space="preserve"> Gestionar recursos a través de la presentación de proyectos estructurados, con base en el análisis de costo-beneficio ante las diferentes agencias de financiación.</t>
    </r>
  </si>
  <si>
    <t>Viviana Mejía Pérez - Gerencia</t>
  </si>
  <si>
    <t>Una gestión a la mano</t>
  </si>
  <si>
    <r>
      <rPr>
        <b/>
        <sz val="9"/>
        <color theme="1"/>
        <rFont val="Century Gothic"/>
        <family val="2"/>
      </rPr>
      <t>OBJETIVO 4:</t>
    </r>
    <r>
      <rPr>
        <sz val="9"/>
        <color theme="1"/>
        <rFont val="Century Gothic"/>
        <family val="2"/>
      </rPr>
      <t xml:space="preserve"> Diversificar el portafolio de servicios de la entidad, aplicando mecanismo de investigación de mercado que permita la identificación de necesidades y condiciones del mercado.</t>
    </r>
  </si>
  <si>
    <t>Un hospital a su servicio</t>
  </si>
  <si>
    <r>
      <rPr>
        <b/>
        <sz val="9"/>
        <color theme="1"/>
        <rFont val="Century Gothic"/>
        <family val="2"/>
      </rPr>
      <t>OBJETIVO 5:</t>
    </r>
    <r>
      <rPr>
        <sz val="9"/>
        <color theme="1"/>
        <rFont val="Century Gothic"/>
        <family val="2"/>
      </rPr>
      <t xml:space="preserve"> Mitigar la ocurrencia de los riesgos en los procesos de gestión, mediante la Implementación de un sistema integral de gestión de riesgos.</t>
    </r>
  </si>
  <si>
    <t>Implementación del sistema de gestión del riesgo en el HJSG</t>
  </si>
  <si>
    <r>
      <rPr>
        <b/>
        <sz val="9"/>
        <color theme="1"/>
        <rFont val="Century Gothic"/>
        <family val="2"/>
      </rPr>
      <t>OBJETIVO 6:</t>
    </r>
    <r>
      <rPr>
        <sz val="9"/>
        <color theme="1"/>
        <rFont val="Century Gothic"/>
        <family val="2"/>
      </rPr>
      <t xml:space="preserve"> Mejorar la sostenibilidad financiera contando con recursos disponibles, que permitan garantizar el buen comportamiento operativo.</t>
    </r>
  </si>
  <si>
    <t>Rosa Emiliana Melo Loaiza - Subgerencia Adminsitrativa y Financiera</t>
  </si>
  <si>
    <t>El hospital presenta un buen margen de rentabilidad y liquidez que garantiza la sostenibilidad financiera.</t>
  </si>
  <si>
    <t>Producto Meta 4</t>
  </si>
  <si>
    <t>Producto Meta 5</t>
  </si>
  <si>
    <r>
      <rPr>
        <b/>
        <sz val="9"/>
        <color theme="1"/>
        <rFont val="Century Gothic"/>
        <family val="2"/>
      </rPr>
      <t>OBJETIVO 7:</t>
    </r>
    <r>
      <rPr>
        <sz val="9"/>
        <color theme="1"/>
        <rFont val="Century Gothic"/>
        <family val="2"/>
      </rPr>
      <t xml:space="preserve"> Desarrollar las competencias laborales, mejorar el clima organizacional y fomentar la cultura organizacional de acuerdo con los principios y valores corporativos, a través de la implementación.</t>
    </r>
  </si>
  <si>
    <t>Dora Judith Cuadrado Orjuela - Subgerencia Administrativa y Financiera</t>
  </si>
  <si>
    <t>El Hospital cuenta con un ambiente laboral, que estimula la satisfacción del personal, trabajo en equipo y desarrollo institucional, acorde con nuestros principios y valores</t>
  </si>
  <si>
    <r>
      <rPr>
        <b/>
        <sz val="9"/>
        <color theme="1"/>
        <rFont val="Century Gothic"/>
        <family val="2"/>
      </rPr>
      <t>OBJETIVO 8:</t>
    </r>
    <r>
      <rPr>
        <sz val="9"/>
        <color theme="1"/>
        <rFont val="Century Gothic"/>
        <family val="2"/>
      </rPr>
      <t xml:space="preserve"> Formular el estudio técnico de la estructura organizacional que permita el rediseño de la entidad.</t>
    </r>
  </si>
  <si>
    <t>Dora Judith Cuadrado Orjuela - Subgerencia Administrativa y Financiera Y Gerencia</t>
  </si>
  <si>
    <t>Estructura Organizacional</t>
  </si>
  <si>
    <t>RESULTADOS DE PLAN DE ACCIÒN DE 2020</t>
  </si>
  <si>
    <t>AREA DE GESTIÓN</t>
  </si>
  <si>
    <t>TOTAL ACTIVIDADES DE PRODUCTO META</t>
  </si>
  <si>
    <t>TOTAL ACTIVIDADES DE PRODUCTO META CUMPLIDO</t>
  </si>
  <si>
    <t>%</t>
  </si>
  <si>
    <t>INDICE DE CUMPLIMIENTO</t>
  </si>
  <si>
    <t xml:space="preserve">Primer Seguimiento </t>
  </si>
  <si>
    <t xml:space="preserve">Segundo Seguimiento </t>
  </si>
  <si>
    <t>* Planilla de Asistencia, evidencias fotográficas, ficha ténica del indicador..</t>
  </si>
  <si>
    <t>lan de gestión 2020, Evidencias fotográficas de los talleres realizados (Gerencia, Subgerencia Admisnitrativa, Subgerencia Servicios de Salud))</t>
  </si>
  <si>
    <t>Se cuenta con resoluciòn, a la fecha sin socializaciòn de politica, por aislamiento</t>
  </si>
  <si>
    <t xml:space="preserve">Se realizaron TRD, pendiente por aprobaciòn </t>
  </si>
  <si>
    <t>Se encuentra en proceso de evaluaciòn de mòdulo</t>
  </si>
  <si>
    <t>Se cuenta con sistema SOGC, de acuerdo a la normatividad.</t>
  </si>
  <si>
    <t xml:space="preserve">Socializaciòn de la resoluciòn 3100 de 2019 </t>
  </si>
  <si>
    <t>Numero Socializaciones realizadas</t>
  </si>
  <si>
    <t>Se tiene programado capacitaciòn con accesi</t>
  </si>
  <si>
    <t>Se realiza depuraciòn de  historias clìnicas</t>
  </si>
  <si>
    <t>Historias clinicas</t>
  </si>
  <si>
    <t xml:space="preserve">Se registraron el el REPS, servicios que presta la entidad </t>
  </si>
  <si>
    <t>Se presentaron informes conforme a lo establecido por la norma</t>
  </si>
  <si>
    <t xml:space="preserve">S evaluà en diciembre </t>
  </si>
  <si>
    <t xml:space="preserve">Se evaluà los criterios y se priorizaron actividades de los estàndares </t>
  </si>
  <si>
    <t>Se priorizaon acciones para el cumplimiento de los estàndares</t>
  </si>
  <si>
    <t xml:space="preserve">Se evidencia cronograma de activiades para el programa de gestiòn ambiental </t>
  </si>
  <si>
    <t xml:space="preserve">Listado asistencia </t>
  </si>
  <si>
    <t>Se realizaron actividades del cronograma de actividades.</t>
  </si>
  <si>
    <t xml:space="preserve">Se cuenta con cronograma de Plan de bienestar social </t>
  </si>
  <si>
    <t>Se evidencia cumplimiento de actividades en el plan de bienestar</t>
  </si>
  <si>
    <t>Se eviencian asistencia de capacitaciones</t>
  </si>
  <si>
    <t>Se realiza evaluciòn y priorizaciòn de actividades</t>
  </si>
  <si>
    <t xml:space="preserve">Se priorizò actividades para acreditaciòn </t>
  </si>
  <si>
    <t>Se realizó autoevaluaciòn con un putantje de 1.5 de la vigencia 2019, priorizaron actividades para la vigencia 2020.</t>
  </si>
  <si>
    <t>Se suscribe contrato con Discolmedica</t>
  </si>
  <si>
    <t>En proceso de contrataciòn con discolmedica</t>
  </si>
  <si>
    <t>Se evalùa en el mes de diciembree</t>
  </si>
  <si>
    <t>Se evalùa en diciembre</t>
  </si>
  <si>
    <t>Se presentaron informes en la plataforma SIHO</t>
  </si>
  <si>
    <t>* Cronograma de mttos preventivos. Inventario de equipos de cómputo. Formatos de mttos preventivos realizados.</t>
  </si>
  <si>
    <t>Se cuenta con cronograma de auditorias integrales con Calidad, aprobado por el CICI</t>
  </si>
  <si>
    <t>Realizaciòn de auditorias de forma virtual</t>
  </si>
  <si>
    <t xml:space="preserve">Tercer seguimiento </t>
  </si>
  <si>
    <t>Documento de capacidad instalada.</t>
  </si>
  <si>
    <t xml:space="preserve">Se evidencia procesos prioritarios </t>
  </si>
  <si>
    <t>La evidencia que cumple con el indicador dado que es cumplimiento del cronograma de equipos hospitalarios. Solo se eviencia cumplimiento de mantenimiento de infraestructura y equipos industriales, falta biomedicos y còmputo.</t>
  </si>
  <si>
    <t xml:space="preserve">Se evidencia cumplimiento </t>
  </si>
  <si>
    <t>Se evidencia repoerte de seguimiento a las alertas sanitarias</t>
  </si>
  <si>
    <t xml:space="preserve">Se evidencia cumplimiento parcial </t>
  </si>
  <si>
    <t>Se evidenca informe de notificaciòn y calidad del dato</t>
  </si>
  <si>
    <t>Se evidencia cumplimiento informe semestral a junio de 2020, proximo a presentar en diciembre</t>
  </si>
  <si>
    <t xml:space="preserve">Se realizaron actividades del pland de comunicaciones </t>
  </si>
  <si>
    <t>se cuenta con cronograma de actividades</t>
  </si>
  <si>
    <t>Se realizò adherencia al personal asistencial en procesos prioritarios</t>
  </si>
  <si>
    <t xml:space="preserve">Se realizaron socializaciones de la poltica de humanizaciòn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</si>
</sst>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sz val="16"/>
      <color theme="1"/>
      <name val="Calibri"/>
      <family val="2"/>
      <scheme val="minor"/>
    </font>
    <font>
      <sz val="11"/>
      <name val="Calibri"/>
      <family val="2"/>
      <scheme val="minor"/>
    </font>
    <font>
      <sz val="10"/>
      <color rgb="FF000000"/>
      <name val="Arial"/>
      <family val="2"/>
    </font>
    <font>
      <b/>
      <sz val="10"/>
      <color rgb="FF000000"/>
      <name val="Arial"/>
      <family val="2"/>
    </font>
    <font>
      <sz val="9"/>
      <color rgb="FF000000"/>
      <name val="Arial"/>
      <family val="2"/>
    </font>
    <font>
      <sz val="10"/>
      <color theme="1"/>
      <name val="Arial"/>
      <family val="2"/>
    </font>
    <font>
      <b/>
      <sz val="11"/>
      <color theme="1"/>
      <name val="Century Gothic"/>
      <family val="2"/>
    </font>
    <font>
      <sz val="9"/>
      <color theme="1"/>
      <name val="Calibri"/>
      <family val="2"/>
      <scheme val="minor"/>
    </font>
    <font>
      <b/>
      <sz val="9"/>
      <color theme="1"/>
      <name val="Century Gothic"/>
      <family val="2"/>
    </font>
    <font>
      <sz val="9"/>
      <color theme="1"/>
      <name val="Century Gothic"/>
      <family val="2"/>
    </font>
    <font>
      <b/>
      <sz val="8"/>
      <color theme="1"/>
      <name val="Calibri"/>
      <family val="2"/>
      <scheme val="minor"/>
    </font>
    <font>
      <b/>
      <sz val="16"/>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39997558519241921"/>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5" fillId="3" borderId="9" xfId="0" applyFont="1" applyFill="1" applyBorder="1" applyAlignment="1">
      <alignment horizontal="center" vertical="center"/>
    </xf>
    <xf numFmtId="9" fontId="5" fillId="3" borderId="9" xfId="2" applyFont="1" applyFill="1" applyBorder="1" applyAlignment="1">
      <alignment horizontal="center" vertical="center"/>
    </xf>
    <xf numFmtId="0" fontId="0" fillId="2" borderId="3" xfId="0"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6" fillId="5" borderId="8"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2" borderId="11" xfId="0" applyFill="1" applyBorder="1" applyAlignment="1" applyProtection="1">
      <alignment horizontal="center" vertical="center" wrapText="1"/>
      <protection locked="0"/>
    </xf>
    <xf numFmtId="9" fontId="0" fillId="2" borderId="11" xfId="2" applyFont="1"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7" borderId="11" xfId="0" applyFill="1" applyBorder="1" applyAlignment="1" applyProtection="1">
      <alignment horizontal="center" vertical="center" wrapText="1"/>
      <protection locked="0"/>
    </xf>
    <xf numFmtId="0" fontId="0" fillId="0" borderId="11" xfId="0" applyBorder="1" applyAlignment="1">
      <alignment vertical="center" wrapText="1"/>
    </xf>
    <xf numFmtId="0" fontId="0" fillId="8" borderId="11" xfId="0" applyFill="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Border="1" applyAlignment="1">
      <alignment vertical="center" wrapText="1"/>
    </xf>
    <xf numFmtId="0" fontId="0" fillId="0" borderId="11" xfId="0" applyFill="1" applyBorder="1" applyAlignment="1" applyProtection="1">
      <alignment horizontal="center" vertical="center" wrapText="1"/>
      <protection locked="0"/>
    </xf>
    <xf numFmtId="9" fontId="0" fillId="0" borderId="11" xfId="2" applyFont="1" applyFill="1" applyBorder="1" applyAlignment="1" applyProtection="1">
      <alignment horizontal="center" vertical="center"/>
      <protection locked="0"/>
    </xf>
    <xf numFmtId="0" fontId="0" fillId="0" borderId="11" xfId="0" applyBorder="1" applyAlignment="1">
      <alignment horizontal="center" vertical="center" wrapText="1"/>
    </xf>
    <xf numFmtId="0" fontId="0" fillId="0" borderId="11" xfId="0" applyBorder="1" applyAlignment="1" applyProtection="1">
      <alignment vertical="center" wrapText="1"/>
      <protection locked="0"/>
    </xf>
    <xf numFmtId="9" fontId="0" fillId="0" borderId="11" xfId="2" applyFont="1" applyFill="1" applyBorder="1" applyAlignment="1" applyProtection="1">
      <alignment vertical="center"/>
      <protection locked="0"/>
    </xf>
    <xf numFmtId="0" fontId="0" fillId="0" borderId="11" xfId="0" applyFill="1" applyBorder="1" applyAlignment="1" applyProtection="1">
      <alignment vertical="center" wrapText="1"/>
      <protection locked="0"/>
    </xf>
    <xf numFmtId="9" fontId="0" fillId="0" borderId="11" xfId="2" applyFont="1" applyBorder="1" applyAlignment="1">
      <alignment horizontal="center" vertical="center" wrapText="1"/>
    </xf>
    <xf numFmtId="0" fontId="6" fillId="0" borderId="11" xfId="0" applyFont="1" applyBorder="1" applyAlignment="1">
      <alignment horizontal="center" vertical="center" wrapText="1"/>
    </xf>
    <xf numFmtId="9"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2" fillId="0" borderId="11" xfId="0" applyFont="1" applyBorder="1" applyAlignment="1">
      <alignment vertical="center" wrapText="1"/>
    </xf>
    <xf numFmtId="0" fontId="2" fillId="8" borderId="11" xfId="0" applyFont="1" applyFill="1" applyBorder="1" applyAlignment="1">
      <alignment horizontal="center" vertical="center" wrapText="1"/>
    </xf>
    <xf numFmtId="165" fontId="0" fillId="0" borderId="11" xfId="0" applyNumberFormat="1" applyBorder="1" applyAlignment="1" applyProtection="1">
      <alignment vertical="center" wrapText="1"/>
      <protection locked="0"/>
    </xf>
    <xf numFmtId="9" fontId="8" fillId="0" borderId="11" xfId="0" applyNumberFormat="1" applyFont="1" applyBorder="1" applyAlignment="1">
      <alignment horizontal="center" vertical="center"/>
    </xf>
    <xf numFmtId="0" fontId="0" fillId="0" borderId="11" xfId="0" applyFill="1" applyBorder="1" applyAlignment="1">
      <alignment vertical="center" wrapText="1"/>
    </xf>
    <xf numFmtId="0" fontId="0" fillId="0" borderId="11" xfId="0" applyBorder="1" applyAlignment="1">
      <alignment vertical="top" wrapText="1"/>
    </xf>
    <xf numFmtId="0" fontId="0" fillId="0" borderId="11" xfId="0" applyBorder="1" applyAlignment="1">
      <alignment horizontal="left" vertical="center" wrapText="1"/>
    </xf>
    <xf numFmtId="0" fontId="0" fillId="0" borderId="11" xfId="0" applyBorder="1" applyAlignment="1" applyProtection="1">
      <alignment horizontal="center" vertical="center" wrapText="1"/>
      <protection locked="0"/>
    </xf>
    <xf numFmtId="9" fontId="0" fillId="0" borderId="11" xfId="2" applyFont="1" applyFill="1" applyBorder="1" applyAlignment="1" applyProtection="1">
      <alignment horizontal="center" vertical="center" wrapText="1"/>
      <protection locked="0"/>
    </xf>
    <xf numFmtId="9" fontId="0" fillId="0" borderId="11" xfId="2" applyFont="1" applyFill="1" applyBorder="1" applyAlignment="1" applyProtection="1">
      <alignment vertical="center" wrapText="1"/>
      <protection locked="0"/>
    </xf>
    <xf numFmtId="164" fontId="0" fillId="0" borderId="11" xfId="1" applyNumberFormat="1" applyFont="1" applyFill="1" applyBorder="1" applyAlignment="1" applyProtection="1">
      <alignment horizontal="center" vertical="center" wrapText="1"/>
      <protection locked="0"/>
    </xf>
    <xf numFmtId="0" fontId="0" fillId="2" borderId="11" xfId="0" applyFill="1" applyBorder="1" applyAlignment="1">
      <alignment vertical="center" wrapText="1"/>
    </xf>
    <xf numFmtId="0" fontId="0" fillId="2" borderId="11" xfId="0" applyFill="1" applyBorder="1" applyAlignment="1">
      <alignment horizontal="left" vertical="center" wrapText="1"/>
    </xf>
    <xf numFmtId="0" fontId="0" fillId="0" borderId="11" xfId="0" applyBorder="1"/>
    <xf numFmtId="0" fontId="0" fillId="0" borderId="11" xfId="0" applyBorder="1" applyAlignment="1">
      <alignment wrapText="1"/>
    </xf>
    <xf numFmtId="9" fontId="6" fillId="0" borderId="11" xfId="2" applyFont="1" applyBorder="1" applyAlignment="1">
      <alignment horizontal="center" vertical="center" wrapText="1"/>
    </xf>
    <xf numFmtId="10" fontId="0" fillId="0" borderId="11" xfId="2" applyNumberFormat="1" applyFont="1" applyBorder="1" applyAlignment="1">
      <alignment vertical="center"/>
    </xf>
    <xf numFmtId="10" fontId="0" fillId="0" borderId="11" xfId="2" applyNumberFormat="1" applyFont="1" applyBorder="1" applyAlignment="1">
      <alignment vertical="center" wrapText="1"/>
    </xf>
    <xf numFmtId="9" fontId="0" fillId="2" borderId="11" xfId="2"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vertical="center" wrapText="1"/>
    </xf>
    <xf numFmtId="0" fontId="9" fillId="0" borderId="11" xfId="0" applyFont="1" applyBorder="1" applyAlignment="1">
      <alignment horizont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9" fontId="0" fillId="0" borderId="10" xfId="2" applyFont="1" applyBorder="1" applyAlignment="1">
      <alignment horizontal="center" vertical="center" wrapText="1"/>
    </xf>
    <xf numFmtId="0" fontId="0" fillId="9" borderId="11" xfId="0" applyFill="1" applyBorder="1" applyAlignment="1">
      <alignment horizontal="center" vertical="center" wrapText="1"/>
    </xf>
    <xf numFmtId="0" fontId="0" fillId="10" borderId="11" xfId="0" applyFill="1" applyBorder="1" applyAlignment="1">
      <alignment horizontal="center" vertical="center" wrapText="1"/>
    </xf>
    <xf numFmtId="0" fontId="10" fillId="0" borderId="11" xfId="0" applyFont="1" applyBorder="1" applyAlignment="1">
      <alignment horizontal="center"/>
    </xf>
    <xf numFmtId="0" fontId="6" fillId="2" borderId="11"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165" fontId="0" fillId="0" borderId="11" xfId="2" applyNumberFormat="1" applyFont="1" applyBorder="1" applyAlignment="1" applyProtection="1">
      <alignment horizontal="center" vertical="center" wrapText="1"/>
      <protection locked="0"/>
    </xf>
    <xf numFmtId="2" fontId="0" fillId="0" borderId="11" xfId="2" applyNumberFormat="1" applyFont="1" applyBorder="1" applyAlignment="1" applyProtection="1">
      <alignment horizontal="center" vertical="center" wrapText="1"/>
      <protection locked="0"/>
    </xf>
    <xf numFmtId="1" fontId="0" fillId="0" borderId="11" xfId="0" applyNumberFormat="1" applyFill="1" applyBorder="1" applyAlignment="1" applyProtection="1">
      <alignment horizontal="center" vertical="center" wrapText="1"/>
      <protection locked="0"/>
    </xf>
    <xf numFmtId="166" fontId="6" fillId="0" borderId="11" xfId="2" applyNumberFormat="1" applyFont="1" applyBorder="1" applyAlignment="1">
      <alignment horizontal="center" vertical="center" wrapText="1"/>
    </xf>
    <xf numFmtId="165" fontId="0" fillId="0" borderId="11" xfId="0" applyNumberFormat="1" applyBorder="1" applyAlignment="1" applyProtection="1">
      <alignment horizontal="center" vertical="center" wrapText="1"/>
      <protection locked="0"/>
    </xf>
    <xf numFmtId="9" fontId="6" fillId="0" borderId="10" xfId="2" applyFont="1" applyBorder="1" applyAlignment="1">
      <alignment horizontal="center" vertical="center" wrapText="1"/>
    </xf>
    <xf numFmtId="2" fontId="0" fillId="0" borderId="10" xfId="2" applyNumberFormat="1" applyFont="1" applyBorder="1" applyAlignment="1" applyProtection="1">
      <alignment horizontal="center" vertical="center" wrapText="1"/>
      <protection locked="0"/>
    </xf>
    <xf numFmtId="1" fontId="0" fillId="0" borderId="10" xfId="0" applyNumberFormat="1" applyFill="1" applyBorder="1" applyAlignment="1" applyProtection="1">
      <alignment horizontal="center" vertical="center" wrapText="1"/>
      <protection locked="0"/>
    </xf>
    <xf numFmtId="166" fontId="6" fillId="0" borderId="10" xfId="2" applyNumberFormat="1" applyFont="1" applyBorder="1" applyAlignment="1">
      <alignment horizontal="center" vertical="center" wrapText="1"/>
    </xf>
    <xf numFmtId="0" fontId="0" fillId="0" borderId="10" xfId="0" applyBorder="1" applyAlignment="1" applyProtection="1">
      <alignment horizontal="center" vertical="center" wrapText="1"/>
      <protection locked="0"/>
    </xf>
    <xf numFmtId="2"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alignment wrapText="1"/>
    </xf>
    <xf numFmtId="9" fontId="0" fillId="0" borderId="0" xfId="2" applyFont="1" applyAlignment="1">
      <alignment horizontal="center" vertical="center"/>
    </xf>
    <xf numFmtId="164" fontId="0" fillId="0" borderId="0" xfId="1" applyNumberFormat="1" applyFont="1" applyAlignment="1">
      <alignment horizontal="center" vertical="center"/>
    </xf>
    <xf numFmtId="0" fontId="12" fillId="0" borderId="0" xfId="0" applyFont="1"/>
    <xf numFmtId="0" fontId="13" fillId="11" borderId="11" xfId="0" applyFont="1" applyFill="1" applyBorder="1" applyAlignment="1">
      <alignment horizontal="center" vertical="center"/>
    </xf>
    <xf numFmtId="9" fontId="13" fillId="11" borderId="11" xfId="2"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14" fillId="0" borderId="11" xfId="0" applyFont="1" applyBorder="1" applyAlignment="1">
      <alignment vertical="center"/>
    </xf>
    <xf numFmtId="9" fontId="14" fillId="0" borderId="11" xfId="2" applyFont="1" applyBorder="1" applyAlignment="1">
      <alignment horizontal="center" vertical="center"/>
    </xf>
    <xf numFmtId="0" fontId="12" fillId="13" borderId="11" xfId="0" applyFont="1" applyFill="1" applyBorder="1" applyAlignment="1">
      <alignment horizontal="center" vertical="center"/>
    </xf>
    <xf numFmtId="0" fontId="12" fillId="0" borderId="11" xfId="0" applyFont="1" applyBorder="1" applyAlignment="1">
      <alignment horizontal="center" vertical="center"/>
    </xf>
    <xf numFmtId="9" fontId="12" fillId="0" borderId="11" xfId="2" applyFont="1" applyBorder="1" applyAlignment="1">
      <alignment horizontal="center" vertical="center"/>
    </xf>
    <xf numFmtId="0" fontId="14" fillId="0" borderId="9" xfId="0" applyFont="1" applyBorder="1" applyAlignment="1">
      <alignment vertical="center"/>
    </xf>
    <xf numFmtId="0" fontId="12" fillId="9" borderId="11" xfId="0" applyFont="1" applyFill="1" applyBorder="1" applyAlignment="1">
      <alignment horizontal="center" vertical="center"/>
    </xf>
    <xf numFmtId="0" fontId="14" fillId="0" borderId="11" xfId="0" applyFont="1" applyBorder="1" applyAlignment="1">
      <alignment horizontal="justify" vertical="center" wrapText="1"/>
    </xf>
    <xf numFmtId="9" fontId="14" fillId="12" borderId="11" xfId="0" applyNumberFormat="1" applyFont="1" applyFill="1" applyBorder="1" applyAlignment="1">
      <alignment horizontal="center" vertical="center"/>
    </xf>
    <xf numFmtId="0" fontId="12" fillId="14" borderId="11" xfId="0" applyFont="1" applyFill="1" applyBorder="1" applyAlignment="1">
      <alignment horizontal="center" vertical="center"/>
    </xf>
    <xf numFmtId="9" fontId="14" fillId="0" borderId="11" xfId="2"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justify" vertical="center"/>
    </xf>
    <xf numFmtId="9" fontId="14" fillId="12" borderId="11" xfId="2" applyFont="1" applyFill="1" applyBorder="1" applyAlignment="1">
      <alignment horizontal="center" vertical="center" wrapText="1"/>
    </xf>
    <xf numFmtId="0" fontId="14" fillId="0" borderId="0" xfId="0" applyFont="1" applyAlignment="1">
      <alignment vertical="center"/>
    </xf>
    <xf numFmtId="9" fontId="14" fillId="0" borderId="0" xfId="2" applyFont="1" applyAlignment="1">
      <alignment vertical="center"/>
    </xf>
    <xf numFmtId="0" fontId="15" fillId="2" borderId="11" xfId="0" applyFont="1" applyFill="1" applyBorder="1" applyAlignment="1">
      <alignment horizontal="center" vertical="center" wrapText="1"/>
    </xf>
    <xf numFmtId="0" fontId="15" fillId="2" borderId="17" xfId="0" applyFont="1" applyFill="1" applyBorder="1" applyAlignment="1">
      <alignment horizontal="center" vertical="center"/>
    </xf>
    <xf numFmtId="0" fontId="0" fillId="2" borderId="11" xfId="0" applyFill="1" applyBorder="1" applyAlignment="1">
      <alignment horizontal="center" vertical="center"/>
    </xf>
    <xf numFmtId="9" fontId="0" fillId="2" borderId="17" xfId="2" applyNumberFormat="1" applyFont="1" applyFill="1" applyBorder="1" applyAlignment="1">
      <alignment horizontal="center" vertical="center"/>
    </xf>
    <xf numFmtId="0" fontId="0" fillId="2" borderId="10" xfId="0" applyFill="1" applyBorder="1" applyAlignment="1">
      <alignment horizontal="center" vertical="center"/>
    </xf>
    <xf numFmtId="9" fontId="12" fillId="0" borderId="0" xfId="2" applyFont="1"/>
    <xf numFmtId="0" fontId="0" fillId="0" borderId="11" xfId="0" applyFill="1" applyBorder="1" applyAlignment="1">
      <alignment horizontal="center" vertical="center" wrapText="1"/>
    </xf>
    <xf numFmtId="0" fontId="0" fillId="0" borderId="11" xfId="0" applyFont="1" applyBorder="1" applyAlignment="1" applyProtection="1">
      <alignment vertical="center" wrapText="1"/>
      <protection locked="0"/>
    </xf>
    <xf numFmtId="0" fontId="0" fillId="0" borderId="11" xfId="0" applyFont="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horizontal="left" vertical="center" wrapText="1"/>
    </xf>
    <xf numFmtId="0" fontId="6"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ill="1" applyBorder="1" applyAlignment="1">
      <alignment horizontal="justify" vertical="center" wrapText="1"/>
    </xf>
    <xf numFmtId="0" fontId="0" fillId="0" borderId="11" xfId="0" applyFill="1" applyBorder="1" applyAlignment="1">
      <alignment horizontal="center" vertical="center"/>
    </xf>
    <xf numFmtId="0" fontId="6"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4" fillId="2" borderId="5" xfId="1" applyNumberFormat="1"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4" borderId="4" xfId="0" applyFont="1" applyFill="1" applyBorder="1" applyAlignment="1">
      <alignment horizontal="center"/>
    </xf>
    <xf numFmtId="0" fontId="5" fillId="4" borderId="5" xfId="0" applyFont="1" applyFill="1" applyBorder="1" applyAlignment="1">
      <alignment horizontal="center"/>
    </xf>
    <xf numFmtId="164" fontId="5" fillId="4" borderId="5" xfId="1" applyNumberFormat="1" applyFont="1" applyFill="1" applyBorder="1" applyAlignment="1">
      <alignment horizontal="center"/>
    </xf>
    <xf numFmtId="0" fontId="0" fillId="5" borderId="10" xfId="0"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5" borderId="10" xfId="0" applyFill="1" applyBorder="1" applyAlignment="1">
      <alignment horizontal="center" vertical="center" wrapText="1"/>
    </xf>
    <xf numFmtId="0" fontId="0" fillId="5" borderId="9" xfId="0" applyFill="1" applyBorder="1" applyAlignment="1">
      <alignment horizontal="center" vertical="center" wrapText="1"/>
    </xf>
    <xf numFmtId="9" fontId="0" fillId="3" borderId="10" xfId="2" applyFont="1" applyFill="1" applyBorder="1" applyAlignment="1" applyProtection="1">
      <alignment horizontal="center" vertical="center" wrapText="1"/>
      <protection locked="0"/>
    </xf>
    <xf numFmtId="9" fontId="0" fillId="3" borderId="9" xfId="2" applyFont="1" applyFill="1" applyBorder="1" applyAlignment="1" applyProtection="1">
      <alignment horizontal="center" vertical="center" wrapText="1"/>
      <protection locked="0"/>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3" borderId="10"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protection locked="0"/>
    </xf>
    <xf numFmtId="0" fontId="0" fillId="2" borderId="8"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4"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9" xfId="0" applyFont="1" applyBorder="1" applyAlignment="1">
      <alignment horizontal="justify" vertical="center" wrapText="1"/>
    </xf>
    <xf numFmtId="9" fontId="14" fillId="12" borderId="10" xfId="0" applyNumberFormat="1" applyFont="1" applyFill="1" applyBorder="1" applyAlignment="1">
      <alignment horizontal="center" vertical="center"/>
    </xf>
    <xf numFmtId="9" fontId="14" fillId="12" borderId="12" xfId="0" applyNumberFormat="1" applyFont="1" applyFill="1" applyBorder="1" applyAlignment="1">
      <alignment horizontal="center" vertical="center"/>
    </xf>
    <xf numFmtId="9" fontId="14" fillId="12" borderId="9"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justify" vertical="center" wrapText="1"/>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9" fontId="0" fillId="6" borderId="23" xfId="0" applyNumberFormat="1" applyFill="1" applyBorder="1" applyAlignment="1">
      <alignment horizontal="center" vertical="center"/>
    </xf>
    <xf numFmtId="9" fontId="0" fillId="6" borderId="27" xfId="0" applyNumberForma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1" xfId="0" applyFont="1" applyFill="1" applyBorder="1" applyAlignment="1">
      <alignment horizontal="center" vertical="center"/>
    </xf>
    <xf numFmtId="0" fontId="0" fillId="9" borderId="16" xfId="0" applyFill="1" applyBorder="1" applyAlignment="1" applyProtection="1">
      <alignment horizontal="center" vertical="center" wrapText="1"/>
      <protection hidden="1"/>
    </xf>
    <xf numFmtId="0" fontId="0" fillId="9" borderId="11" xfId="0" applyFill="1" applyBorder="1" applyAlignment="1" applyProtection="1">
      <alignment horizontal="center" vertical="center" wrapText="1"/>
      <protection hidden="1"/>
    </xf>
    <xf numFmtId="0" fontId="0" fillId="14" borderId="18" xfId="0" applyFill="1" applyBorder="1" applyAlignment="1" applyProtection="1">
      <alignment horizontal="center" vertical="center" wrapText="1"/>
      <protection hidden="1"/>
    </xf>
    <xf numFmtId="0" fontId="0" fillId="14" borderId="8" xfId="0" applyFill="1" applyBorder="1" applyAlignment="1" applyProtection="1">
      <alignment horizontal="center" vertical="center" wrapText="1"/>
      <protection hidden="1"/>
    </xf>
    <xf numFmtId="0" fontId="0" fillId="13" borderId="19" xfId="0" applyFill="1" applyBorder="1" applyAlignment="1" applyProtection="1">
      <alignment horizontal="center" vertical="center" wrapText="1"/>
      <protection hidden="1"/>
    </xf>
    <xf numFmtId="0" fontId="0" fillId="13" borderId="10" xfId="0" applyFill="1" applyBorder="1" applyAlignment="1" applyProtection="1">
      <alignment horizontal="center" vertical="center" wrapText="1"/>
      <protection hidden="1"/>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272">
    <dxf>
      <font>
        <color rgb="FF9C0006"/>
      </font>
      <fill>
        <patternFill>
          <bgColor rgb="FFFFC7CE"/>
        </patternFill>
      </fill>
    </dxf>
    <dxf>
      <fill>
        <patternFill>
          <bgColor rgb="FF00B050"/>
        </patternFill>
      </fill>
    </dxf>
    <dxf>
      <fill>
        <patternFill>
          <bgColor theme="0"/>
        </patternFill>
      </fill>
    </dxf>
    <dxf>
      <font>
        <color rgb="FF9C0006"/>
      </font>
      <fill>
        <patternFill>
          <bgColor rgb="FFFFC7CE"/>
        </patternFill>
      </fill>
    </dxf>
    <dxf>
      <fill>
        <patternFill>
          <bgColor rgb="FF00B050"/>
        </patternFill>
      </fill>
    </dxf>
    <dxf>
      <fill>
        <patternFill>
          <bgColor theme="0"/>
        </patternFill>
      </fill>
    </dxf>
    <dxf>
      <font>
        <color rgb="FF9C0006"/>
      </font>
      <fill>
        <patternFill>
          <bgColor rgb="FFFFC7CE"/>
        </patternFill>
      </fill>
    </dxf>
    <dxf>
      <fill>
        <patternFill>
          <bgColor rgb="FF00B050"/>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00B050"/>
        </patternFill>
      </fill>
    </dxf>
    <dxf>
      <font>
        <color rgb="FF9C0006"/>
      </font>
      <fill>
        <patternFill>
          <bgColor rgb="FFFFC7CE"/>
        </patternFill>
      </fill>
    </dxf>
    <dxf>
      <fill>
        <patternFill>
          <bgColor theme="0"/>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DF6613"/>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theme="0"/>
        </patternFill>
      </fill>
    </dxf>
    <dxf>
      <font>
        <color rgb="FF9C0006"/>
      </font>
      <fill>
        <patternFill>
          <bgColor rgb="FFFFC7CE"/>
        </patternFill>
      </fill>
    </dxf>
    <dxf>
      <fill>
        <patternFill>
          <bgColor rgb="FF00B050"/>
        </patternFill>
      </fill>
    </dxf>
    <dxf>
      <fill>
        <patternFill>
          <bgColor theme="0"/>
        </patternFill>
      </fill>
    </dxf>
    <dxf>
      <fill>
        <patternFill>
          <bgColor rgb="FF00B050"/>
        </patternFill>
      </fill>
    </dxf>
    <dxf>
      <fill>
        <patternFill>
          <bgColor theme="0"/>
        </patternFill>
      </fill>
    </dxf>
    <dxf>
      <font>
        <color rgb="FF9C0006"/>
      </font>
      <fill>
        <patternFill>
          <bgColor rgb="FFFFC7CE"/>
        </patternFill>
      </fill>
    </dxf>
    <dxf>
      <fill>
        <patternFill>
          <bgColor rgb="FF00B050"/>
        </patternFill>
      </fill>
    </dxf>
    <dxf>
      <fill>
        <patternFill>
          <bgColor theme="0"/>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rgb="FFDF6613"/>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rgb="FF00B050"/>
        </patternFill>
      </fill>
    </dxf>
    <dxf>
      <font>
        <color rgb="FF9C0006"/>
      </font>
      <fill>
        <patternFill>
          <bgColor rgb="FFFFC7CE"/>
        </patternFill>
      </fill>
    </dxf>
    <dxf>
      <fill>
        <patternFill>
          <bgColor theme="0"/>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rgb="FFDF6613"/>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rgb="FFDF6613"/>
        </patternFill>
      </fill>
    </dxf>
    <dxf>
      <fill>
        <patternFill>
          <bgColor rgb="FFDF6613"/>
        </patternFill>
      </fill>
    </dxf>
    <dxf>
      <fill>
        <patternFill>
          <bgColor rgb="FFDF6613"/>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299245</xdr:colOff>
      <xdr:row>1</xdr:row>
      <xdr:rowOff>142194</xdr:rowOff>
    </xdr:from>
    <xdr:to>
      <xdr:col>4</xdr:col>
      <xdr:colOff>889000</xdr:colOff>
      <xdr:row>3</xdr:row>
      <xdr:rowOff>23813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76400" y="332694"/>
          <a:ext cx="2698750" cy="19771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299245</xdr:colOff>
      <xdr:row>1</xdr:row>
      <xdr:rowOff>142194</xdr:rowOff>
    </xdr:from>
    <xdr:to>
      <xdr:col>4</xdr:col>
      <xdr:colOff>889000</xdr:colOff>
      <xdr:row>3</xdr:row>
      <xdr:rowOff>23813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76400" y="332694"/>
          <a:ext cx="2698750" cy="19771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5"/>
  <sheetViews>
    <sheetView topLeftCell="A4" zoomScale="80" zoomScaleNormal="80" workbookViewId="0">
      <pane ySplit="3" topLeftCell="A7" activePane="bottomLeft" state="frozen"/>
      <selection activeCell="H4" sqref="H4"/>
      <selection pane="bottomLeft" activeCell="B1" sqref="B1"/>
    </sheetView>
  </sheetViews>
  <sheetFormatPr baseColWidth="10" defaultRowHeight="15" x14ac:dyDescent="0.25"/>
  <cols>
    <col min="1" max="1" width="7.85546875" style="67" customWidth="1"/>
    <col min="2" max="2" width="17.28515625" customWidth="1"/>
    <col min="3" max="3" width="24.7109375" hidden="1" customWidth="1"/>
    <col min="4" max="4" width="27.140625" customWidth="1"/>
    <col min="5" max="5" width="15.7109375" customWidth="1"/>
    <col min="6" max="6" width="13.5703125" customWidth="1"/>
    <col min="7" max="7" width="30.85546875" customWidth="1"/>
    <col min="8" max="8" width="8.7109375" hidden="1" customWidth="1"/>
    <col min="9" max="9" width="9.28515625" style="68" customWidth="1"/>
    <col min="10" max="10" width="25.7109375" style="69" customWidth="1"/>
    <col min="11" max="11" width="8.5703125" customWidth="1"/>
    <col min="12" max="12" width="9.42578125" customWidth="1"/>
    <col min="13" max="13" width="13" customWidth="1"/>
    <col min="14" max="14" width="28.42578125" style="70" customWidth="1"/>
  </cols>
  <sheetData>
    <row r="2" spans="1:14" ht="82.5" customHeight="1" x14ac:dyDescent="0.25">
      <c r="A2" s="112" t="s">
        <v>0</v>
      </c>
      <c r="B2" s="113"/>
      <c r="C2" s="113"/>
      <c r="D2" s="113"/>
      <c r="E2" s="113"/>
      <c r="F2" s="113"/>
      <c r="G2" s="113"/>
      <c r="H2" s="113"/>
      <c r="I2" s="113"/>
      <c r="J2" s="113"/>
      <c r="K2" s="113"/>
      <c r="L2" s="113"/>
      <c r="M2" s="113"/>
      <c r="N2" s="113"/>
    </row>
    <row r="3" spans="1:14" ht="82.5" customHeight="1" x14ac:dyDescent="0.25">
      <c r="A3" s="115"/>
      <c r="B3" s="116"/>
      <c r="C3" s="116"/>
      <c r="D3" s="116"/>
      <c r="E3" s="116"/>
      <c r="F3" s="116"/>
      <c r="G3" s="116"/>
      <c r="H3" s="116"/>
      <c r="I3" s="116"/>
      <c r="J3" s="116"/>
      <c r="K3" s="116"/>
      <c r="L3" s="116"/>
      <c r="M3" s="116"/>
      <c r="N3" s="116"/>
    </row>
    <row r="4" spans="1:14" ht="61.5" customHeight="1" x14ac:dyDescent="0.25">
      <c r="A4" s="168" t="s">
        <v>1</v>
      </c>
      <c r="B4" s="169"/>
      <c r="C4" s="169"/>
      <c r="D4" s="169"/>
      <c r="E4" s="169"/>
      <c r="F4" s="169"/>
      <c r="G4" s="169"/>
      <c r="H4" s="169"/>
      <c r="I4" s="169"/>
      <c r="J4" s="169"/>
      <c r="K4" s="169"/>
      <c r="L4" s="169"/>
      <c r="M4" s="169"/>
      <c r="N4" s="170"/>
    </row>
    <row r="5" spans="1:14" s="4" customFormat="1" ht="61.5" customHeight="1" x14ac:dyDescent="0.25">
      <c r="A5" s="124" t="s">
        <v>3</v>
      </c>
      <c r="B5" s="126" t="s">
        <v>4</v>
      </c>
      <c r="C5" s="126" t="s">
        <v>5</v>
      </c>
      <c r="D5" s="126" t="s">
        <v>6</v>
      </c>
      <c r="E5" s="126" t="s">
        <v>7</v>
      </c>
      <c r="F5" s="126" t="s">
        <v>8</v>
      </c>
      <c r="G5" s="126" t="s">
        <v>9</v>
      </c>
      <c r="H5" s="126" t="s">
        <v>10</v>
      </c>
      <c r="I5" s="126" t="s">
        <v>11</v>
      </c>
      <c r="J5" s="126" t="s">
        <v>12</v>
      </c>
      <c r="K5" s="130" t="s">
        <v>13</v>
      </c>
      <c r="L5" s="131"/>
      <c r="M5" s="126" t="s">
        <v>14</v>
      </c>
      <c r="N5" s="126" t="s">
        <v>15</v>
      </c>
    </row>
    <row r="6" spans="1:14" s="4" customFormat="1" ht="37.5" customHeight="1" x14ac:dyDescent="0.25">
      <c r="A6" s="125"/>
      <c r="B6" s="127"/>
      <c r="C6" s="127"/>
      <c r="D6" s="127"/>
      <c r="E6" s="127"/>
      <c r="F6" s="127"/>
      <c r="G6" s="127"/>
      <c r="H6" s="127"/>
      <c r="I6" s="127"/>
      <c r="J6" s="127"/>
      <c r="K6" s="5" t="s">
        <v>21</v>
      </c>
      <c r="L6" s="6" t="s">
        <v>22</v>
      </c>
      <c r="M6" s="127"/>
      <c r="N6" s="127"/>
    </row>
    <row r="7" spans="1:14" s="4" customFormat="1" ht="168.75" customHeight="1" x14ac:dyDescent="0.25">
      <c r="A7" s="15">
        <v>1</v>
      </c>
      <c r="B7" s="99" t="s">
        <v>34</v>
      </c>
      <c r="C7" s="29" t="s">
        <v>35</v>
      </c>
      <c r="D7" s="29" t="s">
        <v>36</v>
      </c>
      <c r="E7" s="99" t="s">
        <v>37</v>
      </c>
      <c r="F7" s="99" t="s">
        <v>38</v>
      </c>
      <c r="G7" s="29" t="s">
        <v>39</v>
      </c>
      <c r="H7" s="11" t="s">
        <v>40</v>
      </c>
      <c r="I7" s="12" t="s">
        <v>41</v>
      </c>
      <c r="J7" s="102" t="s">
        <v>42</v>
      </c>
      <c r="K7" s="13" t="s">
        <v>43</v>
      </c>
      <c r="L7" s="14" t="s">
        <v>44</v>
      </c>
      <c r="M7" s="11" t="s">
        <v>45</v>
      </c>
      <c r="N7" s="11" t="s">
        <v>46</v>
      </c>
    </row>
    <row r="8" spans="1:14" s="4" customFormat="1" ht="156" customHeight="1" x14ac:dyDescent="0.25">
      <c r="A8" s="15">
        <v>2</v>
      </c>
      <c r="B8" s="99" t="s">
        <v>34</v>
      </c>
      <c r="C8" s="29" t="s">
        <v>35</v>
      </c>
      <c r="D8" s="29" t="s">
        <v>36</v>
      </c>
      <c r="E8" s="99" t="s">
        <v>37</v>
      </c>
      <c r="F8" s="99" t="s">
        <v>38</v>
      </c>
      <c r="G8" s="29" t="s">
        <v>50</v>
      </c>
      <c r="H8" s="11" t="s">
        <v>51</v>
      </c>
      <c r="I8" s="12" t="s">
        <v>52</v>
      </c>
      <c r="J8" s="11" t="s">
        <v>53</v>
      </c>
      <c r="K8" s="14" t="s">
        <v>54</v>
      </c>
      <c r="L8" s="14" t="s">
        <v>44</v>
      </c>
      <c r="M8" s="11" t="s">
        <v>45</v>
      </c>
      <c r="N8" s="11" t="s">
        <v>55</v>
      </c>
    </row>
    <row r="9" spans="1:14" s="4" customFormat="1" ht="205.5" customHeight="1" x14ac:dyDescent="0.25">
      <c r="A9" s="15">
        <v>3</v>
      </c>
      <c r="B9" s="99" t="s">
        <v>34</v>
      </c>
      <c r="C9" s="29" t="s">
        <v>35</v>
      </c>
      <c r="D9" s="29" t="s">
        <v>58</v>
      </c>
      <c r="E9" s="99" t="s">
        <v>59</v>
      </c>
      <c r="F9" s="99" t="s">
        <v>60</v>
      </c>
      <c r="G9" s="29" t="s">
        <v>61</v>
      </c>
      <c r="H9" s="11" t="s">
        <v>62</v>
      </c>
      <c r="I9" s="12" t="s">
        <v>63</v>
      </c>
      <c r="J9" s="11" t="s">
        <v>64</v>
      </c>
      <c r="K9" s="14" t="s">
        <v>65</v>
      </c>
      <c r="L9" s="14" t="s">
        <v>66</v>
      </c>
      <c r="M9" s="11" t="s">
        <v>67</v>
      </c>
      <c r="N9" s="11" t="s">
        <v>68</v>
      </c>
    </row>
    <row r="10" spans="1:14" s="4" customFormat="1" ht="205.5" customHeight="1" x14ac:dyDescent="0.25">
      <c r="A10" s="15">
        <v>4</v>
      </c>
      <c r="B10" s="99" t="s">
        <v>34</v>
      </c>
      <c r="C10" s="29" t="s">
        <v>35</v>
      </c>
      <c r="D10" s="29" t="s">
        <v>58</v>
      </c>
      <c r="E10" s="99" t="s">
        <v>59</v>
      </c>
      <c r="F10" s="99" t="s">
        <v>60</v>
      </c>
      <c r="G10" s="29" t="s">
        <v>71</v>
      </c>
      <c r="H10" s="11" t="s">
        <v>72</v>
      </c>
      <c r="I10" s="12" t="s">
        <v>73</v>
      </c>
      <c r="J10" s="29" t="s">
        <v>74</v>
      </c>
      <c r="K10" s="14" t="s">
        <v>65</v>
      </c>
      <c r="L10" s="14" t="s">
        <v>66</v>
      </c>
      <c r="M10" s="11" t="s">
        <v>67</v>
      </c>
      <c r="N10" s="11" t="s">
        <v>75</v>
      </c>
    </row>
    <row r="11" spans="1:14" s="4" customFormat="1" ht="147.75" customHeight="1" x14ac:dyDescent="0.25">
      <c r="A11" s="15">
        <v>5</v>
      </c>
      <c r="B11" s="99" t="s">
        <v>34</v>
      </c>
      <c r="C11" s="29" t="s">
        <v>35</v>
      </c>
      <c r="D11" s="29" t="s">
        <v>58</v>
      </c>
      <c r="E11" s="99" t="s">
        <v>59</v>
      </c>
      <c r="F11" s="99" t="s">
        <v>60</v>
      </c>
      <c r="G11" s="29" t="s">
        <v>78</v>
      </c>
      <c r="H11" s="11" t="s">
        <v>79</v>
      </c>
      <c r="I11" s="12" t="s">
        <v>80</v>
      </c>
      <c r="J11" s="11" t="s">
        <v>81</v>
      </c>
      <c r="K11" s="14"/>
      <c r="L11" s="14"/>
      <c r="M11" s="11" t="s">
        <v>67</v>
      </c>
      <c r="N11" s="11" t="s">
        <v>82</v>
      </c>
    </row>
    <row r="12" spans="1:14" s="4" customFormat="1" ht="135.75" customHeight="1" x14ac:dyDescent="0.25">
      <c r="A12" s="15">
        <v>6</v>
      </c>
      <c r="B12" s="99" t="s">
        <v>34</v>
      </c>
      <c r="C12" s="29" t="s">
        <v>35</v>
      </c>
      <c r="D12" s="29" t="s">
        <v>58</v>
      </c>
      <c r="E12" s="99" t="s">
        <v>85</v>
      </c>
      <c r="F12" s="99" t="s">
        <v>86</v>
      </c>
      <c r="G12" s="29" t="s">
        <v>87</v>
      </c>
      <c r="H12" s="11" t="s">
        <v>88</v>
      </c>
      <c r="I12" s="12" t="s">
        <v>89</v>
      </c>
      <c r="J12" s="11" t="s">
        <v>90</v>
      </c>
      <c r="K12" s="11" t="s">
        <v>91</v>
      </c>
      <c r="L12" s="11" t="s">
        <v>92</v>
      </c>
      <c r="M12" s="11" t="s">
        <v>67</v>
      </c>
      <c r="N12" s="11" t="s">
        <v>93</v>
      </c>
    </row>
    <row r="13" spans="1:14" s="4" customFormat="1" ht="99.75" customHeight="1" x14ac:dyDescent="0.25">
      <c r="A13" s="15">
        <v>7</v>
      </c>
      <c r="B13" s="99" t="s">
        <v>34</v>
      </c>
      <c r="C13" s="29" t="s">
        <v>35</v>
      </c>
      <c r="D13" s="29" t="s">
        <v>58</v>
      </c>
      <c r="E13" s="99" t="s">
        <v>85</v>
      </c>
      <c r="F13" s="99" t="s">
        <v>86</v>
      </c>
      <c r="G13" s="29" t="s">
        <v>95</v>
      </c>
      <c r="H13" s="11" t="s">
        <v>96</v>
      </c>
      <c r="I13" s="12" t="s">
        <v>97</v>
      </c>
      <c r="J13" s="11" t="s">
        <v>851</v>
      </c>
      <c r="K13" s="11" t="s">
        <v>852</v>
      </c>
      <c r="L13" s="11" t="s">
        <v>852</v>
      </c>
      <c r="M13" s="11" t="s">
        <v>33</v>
      </c>
      <c r="N13" s="11" t="s">
        <v>862</v>
      </c>
    </row>
    <row r="14" spans="1:14" s="4" customFormat="1" ht="133.5" customHeight="1" x14ac:dyDescent="0.25">
      <c r="A14" s="15">
        <v>8</v>
      </c>
      <c r="B14" s="99" t="s">
        <v>34</v>
      </c>
      <c r="C14" s="29" t="s">
        <v>35</v>
      </c>
      <c r="D14" s="29" t="s">
        <v>58</v>
      </c>
      <c r="E14" s="99" t="s">
        <v>37</v>
      </c>
      <c r="F14" s="99" t="s">
        <v>99</v>
      </c>
      <c r="G14" s="29" t="s">
        <v>100</v>
      </c>
      <c r="H14" s="11" t="s">
        <v>101</v>
      </c>
      <c r="I14" s="22" t="s">
        <v>102</v>
      </c>
      <c r="J14" s="11" t="s">
        <v>103</v>
      </c>
      <c r="K14" s="11" t="s">
        <v>104</v>
      </c>
      <c r="L14" s="11" t="s">
        <v>105</v>
      </c>
      <c r="M14" s="11" t="s">
        <v>106</v>
      </c>
      <c r="N14" s="11" t="s">
        <v>93</v>
      </c>
    </row>
    <row r="15" spans="1:14" s="4" customFormat="1" ht="132" customHeight="1" x14ac:dyDescent="0.25">
      <c r="A15" s="15">
        <v>9</v>
      </c>
      <c r="B15" s="99" t="s">
        <v>34</v>
      </c>
      <c r="C15" s="29" t="s">
        <v>35</v>
      </c>
      <c r="D15" s="29" t="s">
        <v>58</v>
      </c>
      <c r="E15" s="99" t="s">
        <v>37</v>
      </c>
      <c r="F15" s="99" t="s">
        <v>38</v>
      </c>
      <c r="G15" s="29" t="s">
        <v>109</v>
      </c>
      <c r="H15" s="11" t="s">
        <v>110</v>
      </c>
      <c r="I15" s="12"/>
      <c r="J15" s="111" t="s">
        <v>111</v>
      </c>
      <c r="K15" s="14" t="s">
        <v>65</v>
      </c>
      <c r="L15" s="14" t="s">
        <v>66</v>
      </c>
      <c r="M15" s="11" t="s">
        <v>67</v>
      </c>
      <c r="N15" s="11" t="s">
        <v>68</v>
      </c>
    </row>
    <row r="16" spans="1:14" s="4" customFormat="1" ht="146.25" customHeight="1" x14ac:dyDescent="0.25">
      <c r="A16" s="15">
        <v>10</v>
      </c>
      <c r="B16" s="99" t="s">
        <v>34</v>
      </c>
      <c r="C16" s="29" t="s">
        <v>35</v>
      </c>
      <c r="D16" s="29" t="s">
        <v>112</v>
      </c>
      <c r="E16" s="99" t="s">
        <v>85</v>
      </c>
      <c r="F16" s="99" t="s">
        <v>86</v>
      </c>
      <c r="G16" s="29" t="s">
        <v>113</v>
      </c>
      <c r="H16" s="11" t="s">
        <v>114</v>
      </c>
      <c r="I16" s="12" t="s">
        <v>115</v>
      </c>
      <c r="J16" s="11" t="s">
        <v>116</v>
      </c>
      <c r="K16" s="11" t="s">
        <v>117</v>
      </c>
      <c r="L16" s="11" t="s">
        <v>118</v>
      </c>
      <c r="M16" s="11" t="s">
        <v>67</v>
      </c>
      <c r="N16" s="11" t="s">
        <v>119</v>
      </c>
    </row>
    <row r="17" spans="1:14" s="4" customFormat="1" ht="144" customHeight="1" x14ac:dyDescent="0.25">
      <c r="A17" s="15">
        <v>11</v>
      </c>
      <c r="B17" s="99" t="s">
        <v>34</v>
      </c>
      <c r="C17" s="29" t="s">
        <v>35</v>
      </c>
      <c r="D17" s="29" t="s">
        <v>112</v>
      </c>
      <c r="E17" s="99" t="s">
        <v>121</v>
      </c>
      <c r="F17" s="99" t="s">
        <v>122</v>
      </c>
      <c r="G17" s="29" t="s">
        <v>123</v>
      </c>
      <c r="H17" s="11" t="s">
        <v>124</v>
      </c>
      <c r="I17" s="12" t="s">
        <v>125</v>
      </c>
      <c r="J17" s="11" t="s">
        <v>126</v>
      </c>
      <c r="K17" s="11" t="s">
        <v>127</v>
      </c>
      <c r="L17" s="11" t="s">
        <v>128</v>
      </c>
      <c r="M17" s="11" t="s">
        <v>67</v>
      </c>
      <c r="N17" s="11" t="s">
        <v>129</v>
      </c>
    </row>
    <row r="18" spans="1:14" s="4" customFormat="1" ht="96" customHeight="1" x14ac:dyDescent="0.25">
      <c r="A18" s="15">
        <v>12</v>
      </c>
      <c r="B18" s="99" t="s">
        <v>130</v>
      </c>
      <c r="C18" s="29" t="s">
        <v>35</v>
      </c>
      <c r="D18" s="29" t="s">
        <v>112</v>
      </c>
      <c r="E18" s="99" t="s">
        <v>59</v>
      </c>
      <c r="F18" s="99" t="s">
        <v>131</v>
      </c>
      <c r="G18" s="29" t="s">
        <v>132</v>
      </c>
      <c r="H18" s="11" t="s">
        <v>133</v>
      </c>
      <c r="I18" s="17" t="s">
        <v>134</v>
      </c>
      <c r="J18" s="11" t="s">
        <v>135</v>
      </c>
      <c r="K18" s="11" t="s">
        <v>136</v>
      </c>
      <c r="L18" s="11" t="s">
        <v>137</v>
      </c>
      <c r="M18" s="11" t="s">
        <v>106</v>
      </c>
      <c r="N18" s="11" t="s">
        <v>138</v>
      </c>
    </row>
    <row r="19" spans="1:14" s="4" customFormat="1" ht="93.75" customHeight="1" x14ac:dyDescent="0.25">
      <c r="A19" s="15">
        <v>13</v>
      </c>
      <c r="B19" s="99" t="s">
        <v>130</v>
      </c>
      <c r="C19" s="29" t="s">
        <v>35</v>
      </c>
      <c r="D19" s="29" t="s">
        <v>112</v>
      </c>
      <c r="E19" s="99" t="s">
        <v>59</v>
      </c>
      <c r="F19" s="99" t="s">
        <v>131</v>
      </c>
      <c r="G19" s="29" t="s">
        <v>140</v>
      </c>
      <c r="H19" s="11" t="s">
        <v>141</v>
      </c>
      <c r="I19" s="12" t="s">
        <v>142</v>
      </c>
      <c r="J19" s="11" t="s">
        <v>143</v>
      </c>
      <c r="K19" s="11" t="s">
        <v>136</v>
      </c>
      <c r="L19" s="11" t="s">
        <v>137</v>
      </c>
      <c r="M19" s="11" t="s">
        <v>33</v>
      </c>
      <c r="N19" s="11" t="s">
        <v>138</v>
      </c>
    </row>
    <row r="20" spans="1:14" s="4" customFormat="1" ht="87.75" customHeight="1" x14ac:dyDescent="0.25">
      <c r="A20" s="15">
        <v>14</v>
      </c>
      <c r="B20" s="99" t="s">
        <v>130</v>
      </c>
      <c r="C20" s="29" t="s">
        <v>35</v>
      </c>
      <c r="D20" s="29" t="s">
        <v>112</v>
      </c>
      <c r="E20" s="99" t="s">
        <v>59</v>
      </c>
      <c r="F20" s="99" t="s">
        <v>131</v>
      </c>
      <c r="G20" s="29" t="s">
        <v>146</v>
      </c>
      <c r="H20" s="11" t="s">
        <v>147</v>
      </c>
      <c r="I20" s="12" t="s">
        <v>148</v>
      </c>
      <c r="J20" s="11" t="s">
        <v>149</v>
      </c>
      <c r="K20" s="11" t="s">
        <v>150</v>
      </c>
      <c r="L20" s="11" t="s">
        <v>151</v>
      </c>
      <c r="M20" s="11" t="s">
        <v>152</v>
      </c>
      <c r="N20" s="11" t="s">
        <v>153</v>
      </c>
    </row>
    <row r="21" spans="1:14" s="4" customFormat="1" ht="88.15" customHeight="1" x14ac:dyDescent="0.25">
      <c r="A21" s="15">
        <v>15</v>
      </c>
      <c r="B21" s="99" t="s">
        <v>130</v>
      </c>
      <c r="C21" s="29" t="s">
        <v>35</v>
      </c>
      <c r="D21" s="29" t="s">
        <v>112</v>
      </c>
      <c r="E21" s="99" t="s">
        <v>59</v>
      </c>
      <c r="F21" s="99" t="s">
        <v>131</v>
      </c>
      <c r="G21" s="29" t="s">
        <v>154</v>
      </c>
      <c r="H21" s="11" t="s">
        <v>155</v>
      </c>
      <c r="I21" s="12" t="s">
        <v>156</v>
      </c>
      <c r="J21" s="11" t="s">
        <v>157</v>
      </c>
      <c r="K21" s="11" t="s">
        <v>158</v>
      </c>
      <c r="L21" s="11" t="s">
        <v>128</v>
      </c>
      <c r="M21" s="11" t="s">
        <v>67</v>
      </c>
      <c r="N21" s="11" t="s">
        <v>159</v>
      </c>
    </row>
    <row r="22" spans="1:14" s="4" customFormat="1" ht="114.75" customHeight="1" x14ac:dyDescent="0.25">
      <c r="A22" s="15">
        <v>16</v>
      </c>
      <c r="B22" s="99" t="s">
        <v>34</v>
      </c>
      <c r="C22" s="29" t="s">
        <v>35</v>
      </c>
      <c r="D22" s="29" t="s">
        <v>160</v>
      </c>
      <c r="E22" s="99" t="s">
        <v>59</v>
      </c>
      <c r="F22" s="99" t="s">
        <v>161</v>
      </c>
      <c r="G22" s="29" t="s">
        <v>162</v>
      </c>
      <c r="H22" s="11" t="s">
        <v>163</v>
      </c>
      <c r="I22" s="12" t="s">
        <v>164</v>
      </c>
      <c r="J22" s="11" t="s">
        <v>165</v>
      </c>
      <c r="K22" s="11" t="s">
        <v>166</v>
      </c>
      <c r="L22" s="11" t="s">
        <v>167</v>
      </c>
      <c r="M22" s="11" t="s">
        <v>33</v>
      </c>
      <c r="N22" s="11" t="s">
        <v>168</v>
      </c>
    </row>
    <row r="23" spans="1:14" s="4" customFormat="1" ht="157.5" customHeight="1" x14ac:dyDescent="0.25">
      <c r="A23" s="15">
        <v>17</v>
      </c>
      <c r="B23" s="99" t="s">
        <v>130</v>
      </c>
      <c r="C23" s="29" t="s">
        <v>35</v>
      </c>
      <c r="D23" s="29" t="s">
        <v>170</v>
      </c>
      <c r="E23" s="99" t="s">
        <v>59</v>
      </c>
      <c r="F23" s="99" t="s">
        <v>161</v>
      </c>
      <c r="G23" s="29" t="s">
        <v>162</v>
      </c>
      <c r="H23" s="17" t="s">
        <v>171</v>
      </c>
      <c r="I23" s="12" t="s">
        <v>172</v>
      </c>
      <c r="J23" s="11" t="s">
        <v>171</v>
      </c>
      <c r="K23" s="17" t="s">
        <v>173</v>
      </c>
      <c r="L23" s="11" t="s">
        <v>174</v>
      </c>
      <c r="M23" s="11" t="s">
        <v>33</v>
      </c>
      <c r="N23" s="11" t="s">
        <v>175</v>
      </c>
    </row>
    <row r="24" spans="1:14" s="4" customFormat="1" ht="86.25" customHeight="1" x14ac:dyDescent="0.25">
      <c r="A24" s="15">
        <v>18</v>
      </c>
      <c r="B24" s="99" t="s">
        <v>130</v>
      </c>
      <c r="C24" s="29" t="s">
        <v>35</v>
      </c>
      <c r="D24" s="29" t="s">
        <v>170</v>
      </c>
      <c r="E24" s="99" t="s">
        <v>59</v>
      </c>
      <c r="F24" s="99" t="s">
        <v>161</v>
      </c>
      <c r="G24" s="29" t="s">
        <v>162</v>
      </c>
      <c r="H24" s="17" t="s">
        <v>177</v>
      </c>
      <c r="I24" s="12" t="s">
        <v>178</v>
      </c>
      <c r="J24" s="11" t="s">
        <v>177</v>
      </c>
      <c r="K24" s="17" t="s">
        <v>179</v>
      </c>
      <c r="L24" s="11" t="s">
        <v>180</v>
      </c>
      <c r="M24" s="11" t="s">
        <v>67</v>
      </c>
      <c r="N24" s="11" t="s">
        <v>175</v>
      </c>
    </row>
    <row r="25" spans="1:14" s="4" customFormat="1" ht="106.5" customHeight="1" x14ac:dyDescent="0.25">
      <c r="A25" s="15">
        <v>19</v>
      </c>
      <c r="B25" s="99" t="s">
        <v>130</v>
      </c>
      <c r="C25" s="29" t="s">
        <v>35</v>
      </c>
      <c r="D25" s="29" t="s">
        <v>170</v>
      </c>
      <c r="E25" s="99" t="s">
        <v>59</v>
      </c>
      <c r="F25" s="99" t="s">
        <v>161</v>
      </c>
      <c r="G25" s="29" t="s">
        <v>162</v>
      </c>
      <c r="H25" s="17" t="s">
        <v>182</v>
      </c>
      <c r="I25" s="12" t="s">
        <v>183</v>
      </c>
      <c r="J25" s="11" t="s">
        <v>182</v>
      </c>
      <c r="K25" s="17" t="s">
        <v>184</v>
      </c>
      <c r="L25" s="11" t="s">
        <v>180</v>
      </c>
      <c r="M25" s="11" t="s">
        <v>67</v>
      </c>
      <c r="N25" s="11" t="s">
        <v>185</v>
      </c>
    </row>
    <row r="26" spans="1:14" s="4" customFormat="1" ht="120.75" customHeight="1" x14ac:dyDescent="0.25">
      <c r="A26" s="15">
        <v>20</v>
      </c>
      <c r="B26" s="99" t="s">
        <v>34</v>
      </c>
      <c r="C26" s="29" t="s">
        <v>186</v>
      </c>
      <c r="D26" s="29" t="s">
        <v>187</v>
      </c>
      <c r="E26" s="99" t="s">
        <v>85</v>
      </c>
      <c r="F26" s="99" t="s">
        <v>86</v>
      </c>
      <c r="G26" s="105" t="s">
        <v>188</v>
      </c>
      <c r="H26" s="25" t="s">
        <v>189</v>
      </c>
      <c r="I26" s="26" t="s">
        <v>190</v>
      </c>
      <c r="J26" s="100" t="s">
        <v>191</v>
      </c>
      <c r="K26" s="101" t="s">
        <v>192</v>
      </c>
      <c r="L26" s="101" t="s">
        <v>193</v>
      </c>
      <c r="M26" s="101" t="s">
        <v>67</v>
      </c>
      <c r="N26" s="101" t="s">
        <v>194</v>
      </c>
    </row>
    <row r="27" spans="1:14" s="4" customFormat="1" ht="90" customHeight="1" x14ac:dyDescent="0.25">
      <c r="A27" s="15">
        <v>21</v>
      </c>
      <c r="B27" s="99" t="s">
        <v>34</v>
      </c>
      <c r="C27" s="29" t="s">
        <v>186</v>
      </c>
      <c r="D27" s="29" t="s">
        <v>195</v>
      </c>
      <c r="E27" s="99" t="s">
        <v>85</v>
      </c>
      <c r="F27" s="99" t="s">
        <v>196</v>
      </c>
      <c r="G27" s="29" t="s">
        <v>197</v>
      </c>
      <c r="H27" s="11" t="s">
        <v>189</v>
      </c>
      <c r="I27" s="17" t="s">
        <v>198</v>
      </c>
      <c r="J27" s="18" t="s">
        <v>199</v>
      </c>
      <c r="K27" s="11" t="s">
        <v>200</v>
      </c>
      <c r="L27" s="11" t="s">
        <v>201</v>
      </c>
      <c r="M27" s="11" t="s">
        <v>106</v>
      </c>
      <c r="N27" s="11" t="s">
        <v>202</v>
      </c>
    </row>
    <row r="28" spans="1:14" s="4" customFormat="1" ht="221.25" customHeight="1" x14ac:dyDescent="0.25">
      <c r="A28" s="15">
        <v>22</v>
      </c>
      <c r="B28" s="99" t="s">
        <v>34</v>
      </c>
      <c r="C28" s="29" t="s">
        <v>204</v>
      </c>
      <c r="D28" s="29" t="s">
        <v>205</v>
      </c>
      <c r="E28" s="99" t="s">
        <v>37</v>
      </c>
      <c r="F28" s="99" t="s">
        <v>206</v>
      </c>
      <c r="G28" s="29" t="s">
        <v>207</v>
      </c>
      <c r="H28" s="11" t="s">
        <v>208</v>
      </c>
      <c r="I28" s="12" t="s">
        <v>209</v>
      </c>
      <c r="J28" s="11" t="s">
        <v>210</v>
      </c>
      <c r="K28" s="11" t="s">
        <v>104</v>
      </c>
      <c r="L28" s="11" t="s">
        <v>137</v>
      </c>
      <c r="M28" s="11" t="s">
        <v>211</v>
      </c>
      <c r="N28" s="11" t="s">
        <v>212</v>
      </c>
    </row>
    <row r="29" spans="1:14" s="4" customFormat="1" ht="180" customHeight="1" x14ac:dyDescent="0.25">
      <c r="A29" s="15">
        <v>23</v>
      </c>
      <c r="B29" s="99" t="s">
        <v>130</v>
      </c>
      <c r="C29" s="29" t="s">
        <v>214</v>
      </c>
      <c r="D29" s="29" t="s">
        <v>215</v>
      </c>
      <c r="E29" s="99" t="s">
        <v>216</v>
      </c>
      <c r="F29" s="99" t="s">
        <v>217</v>
      </c>
      <c r="G29" s="29" t="s">
        <v>218</v>
      </c>
      <c r="H29" s="11" t="s">
        <v>219</v>
      </c>
      <c r="I29" s="12" t="s">
        <v>220</v>
      </c>
      <c r="J29" s="11" t="s">
        <v>221</v>
      </c>
      <c r="K29" s="11" t="s">
        <v>222</v>
      </c>
      <c r="L29" s="11" t="s">
        <v>223</v>
      </c>
      <c r="M29" s="11" t="s">
        <v>211</v>
      </c>
      <c r="N29" s="11" t="s">
        <v>224</v>
      </c>
    </row>
    <row r="30" spans="1:14" s="4" customFormat="1" ht="162.75" customHeight="1" x14ac:dyDescent="0.25">
      <c r="A30" s="15">
        <v>24</v>
      </c>
      <c r="B30" s="99" t="s">
        <v>130</v>
      </c>
      <c r="C30" s="29" t="s">
        <v>214</v>
      </c>
      <c r="D30" s="29" t="s">
        <v>215</v>
      </c>
      <c r="E30" s="99" t="s">
        <v>216</v>
      </c>
      <c r="F30" s="99" t="s">
        <v>217</v>
      </c>
      <c r="G30" s="29" t="s">
        <v>227</v>
      </c>
      <c r="H30" s="11" t="s">
        <v>228</v>
      </c>
      <c r="I30" s="12" t="s">
        <v>229</v>
      </c>
      <c r="J30" s="11" t="s">
        <v>230</v>
      </c>
      <c r="K30" s="11" t="s">
        <v>231</v>
      </c>
      <c r="L30" s="11" t="s">
        <v>232</v>
      </c>
      <c r="M30" s="11" t="s">
        <v>67</v>
      </c>
      <c r="N30" s="11" t="s">
        <v>233</v>
      </c>
    </row>
    <row r="31" spans="1:14" s="4" customFormat="1" ht="159" customHeight="1" x14ac:dyDescent="0.25">
      <c r="A31" s="15">
        <v>25</v>
      </c>
      <c r="B31" s="99" t="s">
        <v>130</v>
      </c>
      <c r="C31" s="29" t="s">
        <v>214</v>
      </c>
      <c r="D31" s="29" t="s">
        <v>215</v>
      </c>
      <c r="E31" s="99" t="s">
        <v>216</v>
      </c>
      <c r="F31" s="99" t="s">
        <v>235</v>
      </c>
      <c r="G31" s="29" t="s">
        <v>236</v>
      </c>
      <c r="H31" s="11" t="s">
        <v>237</v>
      </c>
      <c r="I31" s="17" t="s">
        <v>238</v>
      </c>
      <c r="J31" s="11" t="s">
        <v>239</v>
      </c>
      <c r="K31" s="11" t="s">
        <v>240</v>
      </c>
      <c r="L31" s="11" t="s">
        <v>241</v>
      </c>
      <c r="M31" s="11" t="s">
        <v>106</v>
      </c>
      <c r="N31" s="11" t="s">
        <v>242</v>
      </c>
    </row>
    <row r="32" spans="1:14" s="4" customFormat="1" ht="137.25" customHeight="1" x14ac:dyDescent="0.25">
      <c r="A32" s="15">
        <v>26</v>
      </c>
      <c r="B32" s="99" t="s">
        <v>34</v>
      </c>
      <c r="C32" s="29" t="s">
        <v>244</v>
      </c>
      <c r="D32" s="29" t="s">
        <v>245</v>
      </c>
      <c r="E32" s="99" t="s">
        <v>85</v>
      </c>
      <c r="F32" s="99" t="s">
        <v>86</v>
      </c>
      <c r="G32" s="29" t="s">
        <v>246</v>
      </c>
      <c r="H32" s="11" t="s">
        <v>247</v>
      </c>
      <c r="I32" s="12" t="s">
        <v>248</v>
      </c>
      <c r="J32" s="11" t="s">
        <v>249</v>
      </c>
      <c r="K32" s="11" t="s">
        <v>250</v>
      </c>
      <c r="L32" s="11" t="s">
        <v>251</v>
      </c>
      <c r="M32" s="11" t="s">
        <v>152</v>
      </c>
      <c r="N32" s="11" t="s">
        <v>252</v>
      </c>
    </row>
    <row r="33" spans="1:14" s="4" customFormat="1" ht="141" customHeight="1" x14ac:dyDescent="0.25">
      <c r="A33" s="15">
        <v>27</v>
      </c>
      <c r="B33" s="99" t="s">
        <v>34</v>
      </c>
      <c r="C33" s="29" t="s">
        <v>244</v>
      </c>
      <c r="D33" s="29" t="s">
        <v>253</v>
      </c>
      <c r="E33" s="99" t="s">
        <v>85</v>
      </c>
      <c r="F33" s="99" t="s">
        <v>86</v>
      </c>
      <c r="G33" s="29" t="s">
        <v>254</v>
      </c>
      <c r="H33" s="11" t="s">
        <v>255</v>
      </c>
      <c r="I33" s="12" t="s">
        <v>256</v>
      </c>
      <c r="J33" s="11" t="s">
        <v>257</v>
      </c>
      <c r="K33" s="11" t="s">
        <v>258</v>
      </c>
      <c r="L33" s="11" t="s">
        <v>259</v>
      </c>
      <c r="M33" s="11" t="s">
        <v>67</v>
      </c>
      <c r="N33" s="11" t="s">
        <v>260</v>
      </c>
    </row>
    <row r="34" spans="1:14" s="4" customFormat="1" ht="164.25" customHeight="1" x14ac:dyDescent="0.25">
      <c r="A34" s="15">
        <v>28</v>
      </c>
      <c r="B34" s="99" t="s">
        <v>34</v>
      </c>
      <c r="C34" s="29" t="s">
        <v>244</v>
      </c>
      <c r="D34" s="29" t="s">
        <v>262</v>
      </c>
      <c r="E34" s="99" t="s">
        <v>37</v>
      </c>
      <c r="F34" s="99" t="s">
        <v>38</v>
      </c>
      <c r="G34" s="29" t="s">
        <v>263</v>
      </c>
      <c r="H34" s="11" t="s">
        <v>264</v>
      </c>
      <c r="I34" s="12" t="s">
        <v>265</v>
      </c>
      <c r="J34" s="29" t="s">
        <v>266</v>
      </c>
      <c r="K34" s="11" t="s">
        <v>267</v>
      </c>
      <c r="L34" s="11" t="s">
        <v>268</v>
      </c>
      <c r="M34" s="11" t="s">
        <v>67</v>
      </c>
      <c r="N34" s="11" t="s">
        <v>269</v>
      </c>
    </row>
    <row r="35" spans="1:14" s="4" customFormat="1" ht="140.25" customHeight="1" x14ac:dyDescent="0.25">
      <c r="A35" s="15">
        <v>29</v>
      </c>
      <c r="B35" s="99" t="s">
        <v>130</v>
      </c>
      <c r="C35" s="29" t="s">
        <v>244</v>
      </c>
      <c r="D35" s="29" t="s">
        <v>272</v>
      </c>
      <c r="E35" s="104" t="s">
        <v>59</v>
      </c>
      <c r="F35" s="104" t="s">
        <v>161</v>
      </c>
      <c r="G35" s="29" t="s">
        <v>273</v>
      </c>
      <c r="H35" s="11" t="s">
        <v>274</v>
      </c>
      <c r="I35" s="12" t="s">
        <v>275</v>
      </c>
      <c r="J35" s="11" t="s">
        <v>276</v>
      </c>
      <c r="K35" s="11" t="s">
        <v>277</v>
      </c>
      <c r="L35" s="11" t="s">
        <v>277</v>
      </c>
      <c r="M35" s="11" t="s">
        <v>33</v>
      </c>
      <c r="N35" s="11" t="s">
        <v>278</v>
      </c>
    </row>
    <row r="36" spans="1:14" s="4" customFormat="1" ht="122.25" customHeight="1" x14ac:dyDescent="0.25">
      <c r="A36" s="15">
        <v>30</v>
      </c>
      <c r="B36" s="99" t="s">
        <v>130</v>
      </c>
      <c r="C36" s="29" t="s">
        <v>244</v>
      </c>
      <c r="D36" s="29" t="s">
        <v>280</v>
      </c>
      <c r="E36" s="104" t="s">
        <v>59</v>
      </c>
      <c r="F36" s="104" t="s">
        <v>161</v>
      </c>
      <c r="G36" s="29" t="s">
        <v>281</v>
      </c>
      <c r="H36" s="11" t="s">
        <v>282</v>
      </c>
      <c r="I36" s="12" t="s">
        <v>283</v>
      </c>
      <c r="J36" s="11" t="s">
        <v>284</v>
      </c>
      <c r="K36" s="11" t="s">
        <v>285</v>
      </c>
      <c r="L36" s="11" t="s">
        <v>286</v>
      </c>
      <c r="M36" s="11" t="s">
        <v>33</v>
      </c>
      <c r="N36" s="11" t="s">
        <v>287</v>
      </c>
    </row>
    <row r="37" spans="1:14" s="4" customFormat="1" ht="157.5" customHeight="1" x14ac:dyDescent="0.25">
      <c r="A37" s="15">
        <v>31</v>
      </c>
      <c r="B37" s="99" t="s">
        <v>130</v>
      </c>
      <c r="C37" s="29" t="s">
        <v>244</v>
      </c>
      <c r="D37" s="29" t="s">
        <v>289</v>
      </c>
      <c r="E37" s="99" t="s">
        <v>59</v>
      </c>
      <c r="F37" s="99" t="s">
        <v>290</v>
      </c>
      <c r="G37" s="29" t="s">
        <v>291</v>
      </c>
      <c r="H37" s="11" t="s">
        <v>292</v>
      </c>
      <c r="I37" s="12" t="s">
        <v>293</v>
      </c>
      <c r="J37" s="11" t="s">
        <v>294</v>
      </c>
      <c r="K37" s="11" t="s">
        <v>295</v>
      </c>
      <c r="L37" s="11" t="s">
        <v>296</v>
      </c>
      <c r="M37" s="11" t="s">
        <v>67</v>
      </c>
      <c r="N37" s="30" t="s">
        <v>297</v>
      </c>
    </row>
    <row r="38" spans="1:14" s="4" customFormat="1" ht="229.5" customHeight="1" x14ac:dyDescent="0.25">
      <c r="A38" s="15">
        <v>32</v>
      </c>
      <c r="B38" s="99" t="s">
        <v>34</v>
      </c>
      <c r="C38" s="29" t="s">
        <v>244</v>
      </c>
      <c r="D38" s="29" t="s">
        <v>298</v>
      </c>
      <c r="E38" s="104" t="s">
        <v>59</v>
      </c>
      <c r="F38" s="104" t="s">
        <v>299</v>
      </c>
      <c r="G38" s="29" t="s">
        <v>300</v>
      </c>
      <c r="H38" s="11" t="s">
        <v>301</v>
      </c>
      <c r="I38" s="12" t="s">
        <v>302</v>
      </c>
      <c r="J38" s="11" t="s">
        <v>303</v>
      </c>
      <c r="K38" s="11" t="s">
        <v>304</v>
      </c>
      <c r="L38" s="11" t="s">
        <v>305</v>
      </c>
      <c r="M38" s="11" t="s">
        <v>33</v>
      </c>
      <c r="N38" s="11" t="s">
        <v>306</v>
      </c>
    </row>
    <row r="39" spans="1:14" s="4" customFormat="1" ht="188.25" customHeight="1" x14ac:dyDescent="0.25">
      <c r="A39" s="15">
        <v>33</v>
      </c>
      <c r="B39" s="99" t="s">
        <v>34</v>
      </c>
      <c r="C39" s="29" t="s">
        <v>244</v>
      </c>
      <c r="D39" s="29" t="s">
        <v>308</v>
      </c>
      <c r="E39" s="99" t="s">
        <v>37</v>
      </c>
      <c r="F39" s="99" t="s">
        <v>38</v>
      </c>
      <c r="G39" s="29" t="s">
        <v>309</v>
      </c>
      <c r="H39" s="11" t="s">
        <v>310</v>
      </c>
      <c r="I39" s="22" t="s">
        <v>311</v>
      </c>
      <c r="J39" s="11" t="s">
        <v>312</v>
      </c>
      <c r="K39" s="11" t="s">
        <v>313</v>
      </c>
      <c r="L39" s="11" t="s">
        <v>314</v>
      </c>
      <c r="M39" s="11" t="s">
        <v>106</v>
      </c>
      <c r="N39" s="11" t="s">
        <v>315</v>
      </c>
    </row>
    <row r="40" spans="1:14" s="4" customFormat="1" ht="154.5" customHeight="1" x14ac:dyDescent="0.25">
      <c r="A40" s="15">
        <v>34</v>
      </c>
      <c r="B40" s="99" t="s">
        <v>130</v>
      </c>
      <c r="C40" s="29" t="s">
        <v>244</v>
      </c>
      <c r="D40" s="29" t="s">
        <v>318</v>
      </c>
      <c r="E40" s="99" t="s">
        <v>59</v>
      </c>
      <c r="F40" s="99" t="s">
        <v>319</v>
      </c>
      <c r="G40" s="29" t="s">
        <v>320</v>
      </c>
      <c r="H40" s="11" t="s">
        <v>321</v>
      </c>
      <c r="I40" s="12" t="s">
        <v>322</v>
      </c>
      <c r="J40" s="11" t="s">
        <v>323</v>
      </c>
      <c r="K40" s="11" t="s">
        <v>324</v>
      </c>
      <c r="L40" s="11" t="s">
        <v>325</v>
      </c>
      <c r="M40" s="11" t="s">
        <v>67</v>
      </c>
      <c r="N40" s="11" t="s">
        <v>326</v>
      </c>
    </row>
    <row r="41" spans="1:14" s="4" customFormat="1" ht="168.75" customHeight="1" x14ac:dyDescent="0.25">
      <c r="A41" s="15">
        <v>35</v>
      </c>
      <c r="B41" s="99" t="s">
        <v>130</v>
      </c>
      <c r="C41" s="29" t="s">
        <v>244</v>
      </c>
      <c r="D41" s="29" t="s">
        <v>327</v>
      </c>
      <c r="E41" s="99" t="s">
        <v>37</v>
      </c>
      <c r="F41" s="99" t="s">
        <v>38</v>
      </c>
      <c r="G41" s="29" t="s">
        <v>328</v>
      </c>
      <c r="H41" s="11" t="s">
        <v>329</v>
      </c>
      <c r="I41" s="12" t="s">
        <v>330</v>
      </c>
      <c r="J41" s="11" t="s">
        <v>331</v>
      </c>
      <c r="K41" s="11" t="s">
        <v>332</v>
      </c>
      <c r="L41" s="11" t="s">
        <v>333</v>
      </c>
      <c r="M41" s="11" t="s">
        <v>67</v>
      </c>
      <c r="N41" s="11" t="s">
        <v>334</v>
      </c>
    </row>
    <row r="42" spans="1:14" s="4" customFormat="1" ht="112.5" customHeight="1" x14ac:dyDescent="0.25">
      <c r="A42" s="15">
        <v>36</v>
      </c>
      <c r="B42" s="99" t="s">
        <v>130</v>
      </c>
      <c r="C42" s="29" t="s">
        <v>244</v>
      </c>
      <c r="D42" s="29" t="s">
        <v>336</v>
      </c>
      <c r="E42" s="104" t="s">
        <v>59</v>
      </c>
      <c r="F42" s="104" t="s">
        <v>59</v>
      </c>
      <c r="G42" s="29" t="s">
        <v>337</v>
      </c>
      <c r="H42" s="11" t="s">
        <v>338</v>
      </c>
      <c r="I42" s="17" t="s">
        <v>339</v>
      </c>
      <c r="J42" s="11" t="s">
        <v>340</v>
      </c>
      <c r="K42" s="11" t="s">
        <v>341</v>
      </c>
      <c r="L42" s="11" t="s">
        <v>342</v>
      </c>
      <c r="M42" s="11" t="s">
        <v>106</v>
      </c>
      <c r="N42" s="11" t="s">
        <v>166</v>
      </c>
    </row>
    <row r="43" spans="1:14" s="4" customFormat="1" ht="126.75" customHeight="1" x14ac:dyDescent="0.25">
      <c r="A43" s="15">
        <v>37</v>
      </c>
      <c r="B43" s="99" t="s">
        <v>34</v>
      </c>
      <c r="C43" s="29" t="s">
        <v>343</v>
      </c>
      <c r="D43" s="29" t="s">
        <v>344</v>
      </c>
      <c r="E43" s="99" t="s">
        <v>345</v>
      </c>
      <c r="F43" s="99" t="s">
        <v>346</v>
      </c>
      <c r="G43" s="29" t="s">
        <v>347</v>
      </c>
      <c r="H43" s="11" t="s">
        <v>348</v>
      </c>
      <c r="I43" s="12" t="s">
        <v>349</v>
      </c>
      <c r="J43" s="31" t="s">
        <v>350</v>
      </c>
      <c r="K43" s="11" t="s">
        <v>351</v>
      </c>
      <c r="L43" s="11" t="s">
        <v>352</v>
      </c>
      <c r="M43" s="11" t="s">
        <v>67</v>
      </c>
      <c r="N43" s="11" t="s">
        <v>353</v>
      </c>
    </row>
    <row r="44" spans="1:14" s="4" customFormat="1" ht="124.5" customHeight="1" x14ac:dyDescent="0.25">
      <c r="A44" s="15">
        <v>38</v>
      </c>
      <c r="B44" s="99" t="s">
        <v>34</v>
      </c>
      <c r="C44" s="29" t="s">
        <v>356</v>
      </c>
      <c r="D44" s="29" t="s">
        <v>357</v>
      </c>
      <c r="E44" s="99" t="s">
        <v>345</v>
      </c>
      <c r="F44" s="99" t="s">
        <v>358</v>
      </c>
      <c r="G44" s="29" t="s">
        <v>359</v>
      </c>
      <c r="H44" s="11" t="s">
        <v>360</v>
      </c>
      <c r="I44" s="12" t="s">
        <v>361</v>
      </c>
      <c r="J44" s="31" t="s">
        <v>362</v>
      </c>
      <c r="K44" s="11" t="s">
        <v>363</v>
      </c>
      <c r="L44" s="11" t="s">
        <v>364</v>
      </c>
      <c r="M44" s="11" t="s">
        <v>211</v>
      </c>
      <c r="N44" s="11" t="s">
        <v>365</v>
      </c>
    </row>
    <row r="45" spans="1:14" s="4" customFormat="1" ht="105.75" customHeight="1" x14ac:dyDescent="0.25">
      <c r="A45" s="15">
        <v>39</v>
      </c>
      <c r="B45" s="99" t="s">
        <v>130</v>
      </c>
      <c r="C45" s="29" t="s">
        <v>368</v>
      </c>
      <c r="D45" s="29" t="s">
        <v>369</v>
      </c>
      <c r="E45" s="99" t="s">
        <v>59</v>
      </c>
      <c r="F45" s="99" t="s">
        <v>370</v>
      </c>
      <c r="G45" s="29" t="s">
        <v>371</v>
      </c>
      <c r="H45" s="11" t="s">
        <v>133</v>
      </c>
      <c r="I45" s="17" t="s">
        <v>372</v>
      </c>
      <c r="J45" s="31" t="s">
        <v>135</v>
      </c>
      <c r="K45" s="11" t="s">
        <v>136</v>
      </c>
      <c r="L45" s="11" t="s">
        <v>137</v>
      </c>
      <c r="M45" s="11" t="s">
        <v>106</v>
      </c>
      <c r="N45" s="11" t="s">
        <v>138</v>
      </c>
    </row>
    <row r="46" spans="1:14" s="4" customFormat="1" ht="120" customHeight="1" x14ac:dyDescent="0.25">
      <c r="A46" s="15">
        <v>40</v>
      </c>
      <c r="B46" s="99" t="s">
        <v>130</v>
      </c>
      <c r="C46" s="29" t="s">
        <v>368</v>
      </c>
      <c r="D46" s="29" t="s">
        <v>369</v>
      </c>
      <c r="E46" s="99" t="s">
        <v>59</v>
      </c>
      <c r="F46" s="99" t="s">
        <v>370</v>
      </c>
      <c r="G46" s="29" t="s">
        <v>376</v>
      </c>
      <c r="H46" s="11" t="s">
        <v>377</v>
      </c>
      <c r="I46" s="12" t="s">
        <v>378</v>
      </c>
      <c r="J46" s="31" t="s">
        <v>379</v>
      </c>
      <c r="K46" s="11" t="s">
        <v>380</v>
      </c>
      <c r="L46" s="11" t="s">
        <v>381</v>
      </c>
      <c r="M46" s="11" t="s">
        <v>152</v>
      </c>
      <c r="N46" s="11" t="s">
        <v>382</v>
      </c>
    </row>
    <row r="47" spans="1:14" s="4" customFormat="1" ht="101.25" customHeight="1" x14ac:dyDescent="0.25">
      <c r="A47" s="15">
        <v>41</v>
      </c>
      <c r="B47" s="99" t="s">
        <v>130</v>
      </c>
      <c r="C47" s="29" t="s">
        <v>368</v>
      </c>
      <c r="D47" s="29" t="s">
        <v>369</v>
      </c>
      <c r="E47" s="99" t="s">
        <v>59</v>
      </c>
      <c r="F47" s="99" t="s">
        <v>370</v>
      </c>
      <c r="G47" s="29" t="s">
        <v>385</v>
      </c>
      <c r="H47" s="11" t="s">
        <v>386</v>
      </c>
      <c r="I47" s="12" t="s">
        <v>387</v>
      </c>
      <c r="J47" s="31" t="s">
        <v>388</v>
      </c>
      <c r="K47" s="11" t="s">
        <v>389</v>
      </c>
      <c r="L47" s="11" t="s">
        <v>381</v>
      </c>
      <c r="M47" s="11" t="s">
        <v>152</v>
      </c>
      <c r="N47" s="11" t="s">
        <v>382</v>
      </c>
    </row>
    <row r="48" spans="1:14" s="4" customFormat="1" ht="109.5" customHeight="1" x14ac:dyDescent="0.25">
      <c r="A48" s="15">
        <v>42</v>
      </c>
      <c r="B48" s="99" t="s">
        <v>130</v>
      </c>
      <c r="C48" s="29" t="s">
        <v>368</v>
      </c>
      <c r="D48" s="29" t="s">
        <v>369</v>
      </c>
      <c r="E48" s="99" t="s">
        <v>59</v>
      </c>
      <c r="F48" s="99" t="s">
        <v>370</v>
      </c>
      <c r="G48" s="29" t="s">
        <v>390</v>
      </c>
      <c r="H48" s="11" t="s">
        <v>391</v>
      </c>
      <c r="I48" s="12" t="s">
        <v>392</v>
      </c>
      <c r="J48" s="31" t="s">
        <v>393</v>
      </c>
      <c r="K48" s="14" t="s">
        <v>65</v>
      </c>
      <c r="L48" s="14" t="s">
        <v>66</v>
      </c>
      <c r="M48" s="11" t="s">
        <v>67</v>
      </c>
      <c r="N48" s="11" t="s">
        <v>68</v>
      </c>
    </row>
    <row r="49" spans="1:14" s="4" customFormat="1" ht="89.25" customHeight="1" x14ac:dyDescent="0.25">
      <c r="A49" s="15">
        <v>43</v>
      </c>
      <c r="B49" s="99" t="s">
        <v>396</v>
      </c>
      <c r="C49" s="106" t="s">
        <v>397</v>
      </c>
      <c r="D49" s="106" t="s">
        <v>398</v>
      </c>
      <c r="E49" s="99" t="s">
        <v>399</v>
      </c>
      <c r="F49" s="99" t="s">
        <v>400</v>
      </c>
      <c r="G49" s="106" t="s">
        <v>401</v>
      </c>
      <c r="H49" s="36" t="s">
        <v>402</v>
      </c>
      <c r="I49" s="12" t="s">
        <v>403</v>
      </c>
      <c r="J49" s="37" t="s">
        <v>404</v>
      </c>
      <c r="K49" s="36" t="s">
        <v>405</v>
      </c>
      <c r="L49" s="36" t="s">
        <v>406</v>
      </c>
      <c r="M49" s="11" t="s">
        <v>45</v>
      </c>
      <c r="N49" s="11" t="s">
        <v>407</v>
      </c>
    </row>
    <row r="50" spans="1:14" ht="106.5" customHeight="1" x14ac:dyDescent="0.25">
      <c r="A50" s="15">
        <v>44</v>
      </c>
      <c r="B50" s="99" t="s">
        <v>130</v>
      </c>
      <c r="C50" s="29" t="s">
        <v>409</v>
      </c>
      <c r="D50" s="29" t="s">
        <v>410</v>
      </c>
      <c r="E50" s="29" t="s">
        <v>59</v>
      </c>
      <c r="F50" s="99" t="s">
        <v>411</v>
      </c>
      <c r="G50" s="29" t="s">
        <v>412</v>
      </c>
      <c r="H50" s="11" t="s">
        <v>413</v>
      </c>
      <c r="I50" s="17" t="s">
        <v>414</v>
      </c>
      <c r="J50" s="31" t="s">
        <v>415</v>
      </c>
      <c r="K50" s="17" t="s">
        <v>416</v>
      </c>
      <c r="L50" s="11" t="s">
        <v>417</v>
      </c>
      <c r="M50" s="11" t="s">
        <v>106</v>
      </c>
      <c r="N50" s="11" t="s">
        <v>418</v>
      </c>
    </row>
    <row r="51" spans="1:14" ht="90.75" customHeight="1" x14ac:dyDescent="0.25">
      <c r="A51" s="15">
        <v>45</v>
      </c>
      <c r="B51" s="99" t="s">
        <v>130</v>
      </c>
      <c r="C51" s="29" t="s">
        <v>409</v>
      </c>
      <c r="D51" s="29" t="s">
        <v>410</v>
      </c>
      <c r="E51" s="29" t="s">
        <v>59</v>
      </c>
      <c r="F51" s="99" t="s">
        <v>411</v>
      </c>
      <c r="G51" s="29" t="s">
        <v>420</v>
      </c>
      <c r="H51" s="11" t="s">
        <v>421</v>
      </c>
      <c r="I51" s="17" t="s">
        <v>422</v>
      </c>
      <c r="J51" s="31" t="s">
        <v>423</v>
      </c>
      <c r="K51" s="11" t="s">
        <v>424</v>
      </c>
      <c r="L51" s="11" t="s">
        <v>425</v>
      </c>
      <c r="M51" s="11" t="s">
        <v>106</v>
      </c>
      <c r="N51" s="11" t="s">
        <v>407</v>
      </c>
    </row>
    <row r="52" spans="1:14" ht="92.25" customHeight="1" x14ac:dyDescent="0.25">
      <c r="A52" s="15">
        <v>46</v>
      </c>
      <c r="B52" s="99" t="s">
        <v>130</v>
      </c>
      <c r="C52" s="29" t="s">
        <v>409</v>
      </c>
      <c r="D52" s="29" t="s">
        <v>410</v>
      </c>
      <c r="E52" s="29" t="s">
        <v>59</v>
      </c>
      <c r="F52" s="99" t="s">
        <v>411</v>
      </c>
      <c r="G52" s="29" t="s">
        <v>427</v>
      </c>
      <c r="H52" s="11" t="s">
        <v>421</v>
      </c>
      <c r="I52" s="17" t="s">
        <v>428</v>
      </c>
      <c r="J52" s="31" t="s">
        <v>429</v>
      </c>
      <c r="K52" s="11" t="s">
        <v>430</v>
      </c>
      <c r="L52" s="11" t="s">
        <v>431</v>
      </c>
      <c r="M52" s="11" t="s">
        <v>106</v>
      </c>
      <c r="N52" s="11" t="s">
        <v>407</v>
      </c>
    </row>
    <row r="53" spans="1:14" ht="111.75" customHeight="1" x14ac:dyDescent="0.25">
      <c r="A53" s="15">
        <v>47</v>
      </c>
      <c r="B53" s="99" t="s">
        <v>130</v>
      </c>
      <c r="C53" s="29" t="s">
        <v>409</v>
      </c>
      <c r="D53" s="29" t="s">
        <v>410</v>
      </c>
      <c r="E53" s="29" t="s">
        <v>59</v>
      </c>
      <c r="F53" s="99" t="s">
        <v>411</v>
      </c>
      <c r="G53" s="29" t="s">
        <v>433</v>
      </c>
      <c r="H53" s="11" t="s">
        <v>434</v>
      </c>
      <c r="I53" s="17" t="s">
        <v>435</v>
      </c>
      <c r="J53" s="31" t="s">
        <v>436</v>
      </c>
      <c r="K53" s="11" t="s">
        <v>437</v>
      </c>
      <c r="L53" s="11" t="s">
        <v>438</v>
      </c>
      <c r="M53" s="11" t="s">
        <v>106</v>
      </c>
      <c r="N53" s="11" t="s">
        <v>407</v>
      </c>
    </row>
    <row r="54" spans="1:14" ht="146.25" customHeight="1" x14ac:dyDescent="0.25">
      <c r="A54" s="15">
        <v>48</v>
      </c>
      <c r="B54" s="99" t="s">
        <v>130</v>
      </c>
      <c r="C54" s="29" t="s">
        <v>409</v>
      </c>
      <c r="D54" s="29" t="s">
        <v>410</v>
      </c>
      <c r="E54" s="29" t="s">
        <v>59</v>
      </c>
      <c r="F54" s="99" t="s">
        <v>440</v>
      </c>
      <c r="G54" s="29" t="s">
        <v>441</v>
      </c>
      <c r="H54" s="17" t="s">
        <v>442</v>
      </c>
      <c r="I54" s="17" t="s">
        <v>443</v>
      </c>
      <c r="J54" s="31" t="s">
        <v>444</v>
      </c>
      <c r="K54" s="11" t="s">
        <v>445</v>
      </c>
      <c r="L54" s="11" t="s">
        <v>446</v>
      </c>
      <c r="M54" s="11" t="s">
        <v>447</v>
      </c>
      <c r="N54" s="14" t="s">
        <v>448</v>
      </c>
    </row>
    <row r="55" spans="1:14" ht="122.25" customHeight="1" x14ac:dyDescent="0.25">
      <c r="A55" s="15">
        <v>49</v>
      </c>
      <c r="B55" s="99" t="s">
        <v>130</v>
      </c>
      <c r="C55" s="29" t="s">
        <v>409</v>
      </c>
      <c r="D55" s="29" t="s">
        <v>410</v>
      </c>
      <c r="E55" s="29" t="s">
        <v>59</v>
      </c>
      <c r="F55" s="99" t="s">
        <v>450</v>
      </c>
      <c r="G55" s="29" t="s">
        <v>451</v>
      </c>
      <c r="H55" s="11" t="s">
        <v>452</v>
      </c>
      <c r="I55" s="17" t="s">
        <v>453</v>
      </c>
      <c r="J55" s="31" t="s">
        <v>454</v>
      </c>
      <c r="K55" s="11" t="s">
        <v>455</v>
      </c>
      <c r="L55" s="11" t="s">
        <v>456</v>
      </c>
      <c r="M55" s="11" t="s">
        <v>447</v>
      </c>
      <c r="N55" s="11" t="s">
        <v>407</v>
      </c>
    </row>
    <row r="56" spans="1:14" ht="92.25" customHeight="1" x14ac:dyDescent="0.25">
      <c r="A56" s="15">
        <v>50</v>
      </c>
      <c r="B56" s="99" t="s">
        <v>130</v>
      </c>
      <c r="C56" s="29" t="s">
        <v>409</v>
      </c>
      <c r="D56" s="29" t="s">
        <v>410</v>
      </c>
      <c r="E56" s="29" t="s">
        <v>460</v>
      </c>
      <c r="F56" s="99" t="s">
        <v>461</v>
      </c>
      <c r="G56" s="29" t="s">
        <v>462</v>
      </c>
      <c r="H56" s="11" t="s">
        <v>463</v>
      </c>
      <c r="I56" s="17" t="s">
        <v>464</v>
      </c>
      <c r="J56" s="31" t="s">
        <v>465</v>
      </c>
      <c r="K56" s="11" t="s">
        <v>466</v>
      </c>
      <c r="L56" s="11" t="s">
        <v>467</v>
      </c>
      <c r="M56" s="11" t="s">
        <v>447</v>
      </c>
      <c r="N56" s="11" t="s">
        <v>407</v>
      </c>
    </row>
    <row r="57" spans="1:14" ht="93" customHeight="1" x14ac:dyDescent="0.25">
      <c r="A57" s="15">
        <v>51</v>
      </c>
      <c r="B57" s="99" t="s">
        <v>130</v>
      </c>
      <c r="C57" s="29" t="s">
        <v>409</v>
      </c>
      <c r="D57" s="29" t="s">
        <v>410</v>
      </c>
      <c r="E57" s="29" t="s">
        <v>460</v>
      </c>
      <c r="F57" s="99" t="s">
        <v>461</v>
      </c>
      <c r="G57" s="29" t="s">
        <v>469</v>
      </c>
      <c r="H57" s="11" t="s">
        <v>470</v>
      </c>
      <c r="I57" s="17" t="s">
        <v>471</v>
      </c>
      <c r="J57" s="31" t="s">
        <v>472</v>
      </c>
      <c r="K57" s="11" t="s">
        <v>473</v>
      </c>
      <c r="L57" s="11" t="s">
        <v>474</v>
      </c>
      <c r="M57" s="11" t="s">
        <v>447</v>
      </c>
      <c r="N57" s="11" t="s">
        <v>407</v>
      </c>
    </row>
    <row r="58" spans="1:14" ht="93.75" customHeight="1" x14ac:dyDescent="0.25">
      <c r="A58" s="15">
        <v>52</v>
      </c>
      <c r="B58" s="99" t="s">
        <v>130</v>
      </c>
      <c r="C58" s="29" t="s">
        <v>409</v>
      </c>
      <c r="D58" s="29" t="s">
        <v>410</v>
      </c>
      <c r="E58" s="29" t="s">
        <v>460</v>
      </c>
      <c r="F58" s="99" t="s">
        <v>461</v>
      </c>
      <c r="G58" s="29" t="s">
        <v>476</v>
      </c>
      <c r="H58" s="11" t="s">
        <v>477</v>
      </c>
      <c r="I58" s="17" t="s">
        <v>478</v>
      </c>
      <c r="J58" s="31" t="s">
        <v>479</v>
      </c>
      <c r="K58" s="11" t="s">
        <v>480</v>
      </c>
      <c r="L58" s="11" t="s">
        <v>481</v>
      </c>
      <c r="M58" s="11" t="s">
        <v>447</v>
      </c>
      <c r="N58" s="11" t="s">
        <v>407</v>
      </c>
    </row>
    <row r="59" spans="1:14" ht="169.5" customHeight="1" x14ac:dyDescent="0.25">
      <c r="A59" s="15">
        <v>53</v>
      </c>
      <c r="B59" s="99" t="s">
        <v>130</v>
      </c>
      <c r="C59" s="29" t="s">
        <v>409</v>
      </c>
      <c r="D59" s="29" t="s">
        <v>410</v>
      </c>
      <c r="E59" s="29" t="s">
        <v>460</v>
      </c>
      <c r="F59" s="99" t="s">
        <v>483</v>
      </c>
      <c r="G59" s="29" t="s">
        <v>441</v>
      </c>
      <c r="H59" s="11" t="s">
        <v>484</v>
      </c>
      <c r="I59" s="17" t="s">
        <v>485</v>
      </c>
      <c r="J59" s="31" t="s">
        <v>486</v>
      </c>
      <c r="K59" s="11" t="s">
        <v>487</v>
      </c>
      <c r="L59" s="11" t="s">
        <v>488</v>
      </c>
      <c r="M59" s="11" t="s">
        <v>106</v>
      </c>
      <c r="N59" s="11" t="s">
        <v>407</v>
      </c>
    </row>
    <row r="60" spans="1:14" ht="131.25" customHeight="1" x14ac:dyDescent="0.25">
      <c r="A60" s="15">
        <v>54</v>
      </c>
      <c r="B60" s="99" t="s">
        <v>34</v>
      </c>
      <c r="C60" s="29" t="s">
        <v>409</v>
      </c>
      <c r="D60" s="29" t="s">
        <v>490</v>
      </c>
      <c r="E60" s="29" t="s">
        <v>59</v>
      </c>
      <c r="F60" s="99" t="s">
        <v>491</v>
      </c>
      <c r="G60" s="29" t="s">
        <v>492</v>
      </c>
      <c r="H60" s="36" t="s">
        <v>493</v>
      </c>
      <c r="I60" s="12" t="s">
        <v>494</v>
      </c>
      <c r="J60" s="37" t="s">
        <v>495</v>
      </c>
      <c r="K60" s="36" t="s">
        <v>496</v>
      </c>
      <c r="L60" s="36" t="s">
        <v>497</v>
      </c>
      <c r="M60" s="36" t="s">
        <v>211</v>
      </c>
      <c r="N60" s="11" t="s">
        <v>407</v>
      </c>
    </row>
    <row r="61" spans="1:14" ht="99" customHeight="1" x14ac:dyDescent="0.25">
      <c r="A61" s="15">
        <v>55</v>
      </c>
      <c r="B61" s="99" t="s">
        <v>34</v>
      </c>
      <c r="C61" s="29" t="s">
        <v>409</v>
      </c>
      <c r="D61" s="29" t="s">
        <v>490</v>
      </c>
      <c r="E61" s="29" t="s">
        <v>500</v>
      </c>
      <c r="F61" s="99" t="s">
        <v>501</v>
      </c>
      <c r="G61" s="29" t="s">
        <v>502</v>
      </c>
      <c r="H61" s="36" t="s">
        <v>503</v>
      </c>
      <c r="I61" s="12" t="s">
        <v>504</v>
      </c>
      <c r="J61" s="37" t="s">
        <v>505</v>
      </c>
      <c r="K61" s="11" t="s">
        <v>117</v>
      </c>
      <c r="L61" s="11" t="s">
        <v>118</v>
      </c>
      <c r="M61" s="11" t="s">
        <v>67</v>
      </c>
      <c r="N61" s="11" t="s">
        <v>119</v>
      </c>
    </row>
    <row r="62" spans="1:14" ht="105.75" customHeight="1" x14ac:dyDescent="0.25">
      <c r="A62" s="15">
        <v>56</v>
      </c>
      <c r="B62" s="99" t="s">
        <v>34</v>
      </c>
      <c r="C62" s="29" t="s">
        <v>409</v>
      </c>
      <c r="D62" s="29" t="s">
        <v>490</v>
      </c>
      <c r="E62" s="29" t="s">
        <v>500</v>
      </c>
      <c r="F62" s="99" t="s">
        <v>501</v>
      </c>
      <c r="G62" s="29" t="s">
        <v>508</v>
      </c>
      <c r="H62" s="36" t="s">
        <v>509</v>
      </c>
      <c r="I62" s="12" t="s">
        <v>510</v>
      </c>
      <c r="J62" s="37" t="s">
        <v>511</v>
      </c>
      <c r="K62" s="36" t="s">
        <v>512</v>
      </c>
      <c r="L62" s="36" t="s">
        <v>513</v>
      </c>
      <c r="M62" s="36" t="s">
        <v>67</v>
      </c>
      <c r="N62" s="36" t="s">
        <v>514</v>
      </c>
    </row>
    <row r="63" spans="1:14" ht="99.75" customHeight="1" x14ac:dyDescent="0.25">
      <c r="A63" s="15">
        <v>57</v>
      </c>
      <c r="B63" s="99" t="s">
        <v>34</v>
      </c>
      <c r="C63" s="29" t="s">
        <v>409</v>
      </c>
      <c r="D63" s="29" t="s">
        <v>490</v>
      </c>
      <c r="E63" s="29" t="s">
        <v>515</v>
      </c>
      <c r="F63" s="99" t="s">
        <v>516</v>
      </c>
      <c r="G63" s="29" t="s">
        <v>517</v>
      </c>
      <c r="H63" s="36" t="s">
        <v>518</v>
      </c>
      <c r="I63" s="12" t="s">
        <v>519</v>
      </c>
      <c r="J63" s="103" t="s">
        <v>520</v>
      </c>
      <c r="K63" s="29" t="s">
        <v>521</v>
      </c>
      <c r="L63" s="29" t="s">
        <v>522</v>
      </c>
      <c r="M63" s="36" t="s">
        <v>67</v>
      </c>
      <c r="N63" s="36" t="s">
        <v>523</v>
      </c>
    </row>
    <row r="64" spans="1:14" ht="103.5" customHeight="1" x14ac:dyDescent="0.25">
      <c r="A64" s="15">
        <v>58</v>
      </c>
      <c r="B64" s="99" t="s">
        <v>130</v>
      </c>
      <c r="C64" s="29" t="s">
        <v>409</v>
      </c>
      <c r="D64" s="29" t="s">
        <v>526</v>
      </c>
      <c r="E64" s="13" t="s">
        <v>59</v>
      </c>
      <c r="F64" s="104" t="s">
        <v>299</v>
      </c>
      <c r="G64" s="29" t="s">
        <v>527</v>
      </c>
      <c r="H64" s="36" t="s">
        <v>528</v>
      </c>
      <c r="I64" s="12" t="s">
        <v>529</v>
      </c>
      <c r="J64" s="37" t="s">
        <v>530</v>
      </c>
      <c r="K64" s="36" t="s">
        <v>531</v>
      </c>
      <c r="L64" s="36" t="s">
        <v>532</v>
      </c>
      <c r="M64" s="36" t="s">
        <v>67</v>
      </c>
      <c r="N64" s="36" t="s">
        <v>533</v>
      </c>
    </row>
    <row r="65" spans="1:14" ht="147.75" customHeight="1" x14ac:dyDescent="0.25">
      <c r="A65" s="15">
        <v>59</v>
      </c>
      <c r="B65" s="99" t="s">
        <v>130</v>
      </c>
      <c r="C65" s="29" t="s">
        <v>536</v>
      </c>
      <c r="D65" s="29" t="s">
        <v>537</v>
      </c>
      <c r="E65" s="29" t="s">
        <v>121</v>
      </c>
      <c r="F65" s="99" t="s">
        <v>290</v>
      </c>
      <c r="G65" s="29" t="s">
        <v>538</v>
      </c>
      <c r="H65" s="11" t="s">
        <v>539</v>
      </c>
      <c r="I65" s="17" t="s">
        <v>540</v>
      </c>
      <c r="J65" s="31" t="s">
        <v>541</v>
      </c>
      <c r="K65" s="11" t="s">
        <v>542</v>
      </c>
      <c r="L65" s="11" t="s">
        <v>543</v>
      </c>
      <c r="M65" s="11" t="s">
        <v>447</v>
      </c>
      <c r="N65" s="11" t="s">
        <v>544</v>
      </c>
    </row>
    <row r="66" spans="1:14" ht="131.25" customHeight="1" x14ac:dyDescent="0.25">
      <c r="A66" s="15">
        <v>60</v>
      </c>
      <c r="B66" s="99" t="s">
        <v>130</v>
      </c>
      <c r="C66" s="29" t="s">
        <v>536</v>
      </c>
      <c r="D66" s="29" t="s">
        <v>537</v>
      </c>
      <c r="E66" s="29" t="s">
        <v>59</v>
      </c>
      <c r="F66" s="99" t="s">
        <v>290</v>
      </c>
      <c r="G66" s="29" t="s">
        <v>538</v>
      </c>
      <c r="H66" s="11" t="s">
        <v>539</v>
      </c>
      <c r="I66" s="17" t="s">
        <v>546</v>
      </c>
      <c r="J66" s="31" t="s">
        <v>547</v>
      </c>
      <c r="K66" s="11" t="s">
        <v>548</v>
      </c>
      <c r="L66" s="11" t="s">
        <v>549</v>
      </c>
      <c r="M66" s="11" t="s">
        <v>447</v>
      </c>
      <c r="N66" s="11" t="s">
        <v>533</v>
      </c>
    </row>
    <row r="67" spans="1:14" ht="119.25" customHeight="1" x14ac:dyDescent="0.25">
      <c r="A67" s="15">
        <v>61</v>
      </c>
      <c r="B67" s="107" t="s">
        <v>34</v>
      </c>
      <c r="C67" s="29" t="s">
        <v>553</v>
      </c>
      <c r="D67" s="29" t="s">
        <v>554</v>
      </c>
      <c r="E67" s="29" t="s">
        <v>37</v>
      </c>
      <c r="F67" s="99" t="s">
        <v>38</v>
      </c>
      <c r="G67" s="29" t="s">
        <v>555</v>
      </c>
      <c r="H67" s="36" t="s">
        <v>556</v>
      </c>
      <c r="I67" s="12" t="s">
        <v>557</v>
      </c>
      <c r="J67" s="37" t="s">
        <v>558</v>
      </c>
      <c r="K67" s="36" t="s">
        <v>559</v>
      </c>
      <c r="L67" s="36" t="s">
        <v>560</v>
      </c>
      <c r="M67" s="36" t="s">
        <v>33</v>
      </c>
      <c r="N67" s="36" t="s">
        <v>561</v>
      </c>
    </row>
    <row r="68" spans="1:14" ht="175.5" customHeight="1" x14ac:dyDescent="0.25">
      <c r="A68" s="15">
        <v>62</v>
      </c>
      <c r="B68" s="107" t="s">
        <v>34</v>
      </c>
      <c r="C68" s="29" t="s">
        <v>553</v>
      </c>
      <c r="D68" s="29" t="s">
        <v>554</v>
      </c>
      <c r="E68" s="29" t="s">
        <v>37</v>
      </c>
      <c r="F68" s="99" t="s">
        <v>38</v>
      </c>
      <c r="G68" s="29" t="s">
        <v>562</v>
      </c>
      <c r="H68" s="36" t="s">
        <v>556</v>
      </c>
      <c r="I68" s="12" t="s">
        <v>563</v>
      </c>
      <c r="J68" s="37" t="s">
        <v>564</v>
      </c>
      <c r="K68" s="36" t="s">
        <v>565</v>
      </c>
      <c r="L68" s="36" t="s">
        <v>560</v>
      </c>
      <c r="M68" s="36" t="s">
        <v>33</v>
      </c>
      <c r="N68" s="36" t="s">
        <v>566</v>
      </c>
    </row>
    <row r="69" spans="1:14" ht="179.25" customHeight="1" x14ac:dyDescent="0.25">
      <c r="A69" s="15">
        <v>63</v>
      </c>
      <c r="B69" s="107" t="s">
        <v>34</v>
      </c>
      <c r="C69" s="29" t="s">
        <v>553</v>
      </c>
      <c r="D69" s="29" t="s">
        <v>554</v>
      </c>
      <c r="E69" s="29" t="s">
        <v>37</v>
      </c>
      <c r="F69" s="99" t="s">
        <v>38</v>
      </c>
      <c r="G69" s="29" t="s">
        <v>567</v>
      </c>
      <c r="H69" s="36" t="s">
        <v>556</v>
      </c>
      <c r="I69" s="12" t="s">
        <v>568</v>
      </c>
      <c r="J69" s="37" t="s">
        <v>569</v>
      </c>
      <c r="K69" s="36" t="s">
        <v>570</v>
      </c>
      <c r="L69" s="36" t="s">
        <v>560</v>
      </c>
      <c r="M69" s="36" t="s">
        <v>33</v>
      </c>
      <c r="N69" s="36" t="s">
        <v>566</v>
      </c>
    </row>
    <row r="70" spans="1:14" ht="134.25" customHeight="1" x14ac:dyDescent="0.25">
      <c r="A70" s="15">
        <v>64</v>
      </c>
      <c r="B70" s="107" t="s">
        <v>34</v>
      </c>
      <c r="C70" s="29" t="s">
        <v>553</v>
      </c>
      <c r="D70" s="29" t="s">
        <v>554</v>
      </c>
      <c r="E70" s="29" t="s">
        <v>37</v>
      </c>
      <c r="F70" s="99" t="s">
        <v>38</v>
      </c>
      <c r="G70" s="29" t="s">
        <v>571</v>
      </c>
      <c r="H70" s="36" t="s">
        <v>556</v>
      </c>
      <c r="I70" s="12" t="s">
        <v>572</v>
      </c>
      <c r="J70" s="37" t="s">
        <v>573</v>
      </c>
      <c r="K70" s="36" t="s">
        <v>574</v>
      </c>
      <c r="L70" s="36" t="s">
        <v>575</v>
      </c>
      <c r="M70" s="36" t="s">
        <v>33</v>
      </c>
      <c r="N70" s="45" t="s">
        <v>561</v>
      </c>
    </row>
    <row r="71" spans="1:14" ht="118.5" customHeight="1" x14ac:dyDescent="0.25">
      <c r="A71" s="15">
        <v>65</v>
      </c>
      <c r="B71" s="107" t="s">
        <v>34</v>
      </c>
      <c r="C71" s="29" t="s">
        <v>576</v>
      </c>
      <c r="D71" s="29" t="s">
        <v>577</v>
      </c>
      <c r="E71" s="13" t="s">
        <v>578</v>
      </c>
      <c r="F71" s="104" t="s">
        <v>38</v>
      </c>
      <c r="G71" s="29" t="s">
        <v>579</v>
      </c>
      <c r="H71" s="36" t="s">
        <v>580</v>
      </c>
      <c r="I71" s="12" t="s">
        <v>581</v>
      </c>
      <c r="J71" s="37" t="s">
        <v>582</v>
      </c>
      <c r="K71" s="36" t="s">
        <v>583</v>
      </c>
      <c r="L71" s="36" t="s">
        <v>584</v>
      </c>
      <c r="M71" s="36" t="s">
        <v>33</v>
      </c>
      <c r="N71" s="45" t="s">
        <v>585</v>
      </c>
    </row>
    <row r="72" spans="1:14" ht="136.5" customHeight="1" x14ac:dyDescent="0.25">
      <c r="A72" s="15">
        <v>66</v>
      </c>
      <c r="B72" s="107" t="s">
        <v>34</v>
      </c>
      <c r="C72" s="29" t="s">
        <v>576</v>
      </c>
      <c r="D72" s="29" t="s">
        <v>577</v>
      </c>
      <c r="E72" s="13" t="s">
        <v>578</v>
      </c>
      <c r="F72" s="104" t="s">
        <v>38</v>
      </c>
      <c r="G72" s="29" t="s">
        <v>586</v>
      </c>
      <c r="H72" s="36" t="s">
        <v>587</v>
      </c>
      <c r="I72" s="12" t="s">
        <v>588</v>
      </c>
      <c r="J72" s="37" t="s">
        <v>589</v>
      </c>
      <c r="K72" s="36" t="s">
        <v>590</v>
      </c>
      <c r="L72" s="36" t="s">
        <v>590</v>
      </c>
      <c r="M72" s="36" t="s">
        <v>33</v>
      </c>
      <c r="N72" s="45" t="s">
        <v>591</v>
      </c>
    </row>
    <row r="73" spans="1:14" ht="133.5" customHeight="1" x14ac:dyDescent="0.25">
      <c r="A73" s="15">
        <v>67</v>
      </c>
      <c r="B73" s="107" t="s">
        <v>34</v>
      </c>
      <c r="C73" s="29" t="s">
        <v>576</v>
      </c>
      <c r="D73" s="29" t="s">
        <v>592</v>
      </c>
      <c r="E73" s="13" t="s">
        <v>578</v>
      </c>
      <c r="F73" s="104" t="s">
        <v>38</v>
      </c>
      <c r="G73" s="29" t="s">
        <v>593</v>
      </c>
      <c r="H73" s="36" t="s">
        <v>594</v>
      </c>
      <c r="I73" s="12" t="s">
        <v>595</v>
      </c>
      <c r="J73" s="103" t="s">
        <v>596</v>
      </c>
      <c r="K73" s="36" t="s">
        <v>597</v>
      </c>
      <c r="L73" s="36" t="s">
        <v>598</v>
      </c>
      <c r="M73" s="36" t="s">
        <v>67</v>
      </c>
      <c r="N73" s="45" t="s">
        <v>585</v>
      </c>
    </row>
    <row r="74" spans="1:14" ht="122.25" customHeight="1" x14ac:dyDescent="0.25">
      <c r="A74" s="15">
        <v>68</v>
      </c>
      <c r="B74" s="107" t="s">
        <v>34</v>
      </c>
      <c r="C74" s="29" t="s">
        <v>599</v>
      </c>
      <c r="D74" s="29" t="s">
        <v>577</v>
      </c>
      <c r="E74" s="13" t="s">
        <v>578</v>
      </c>
      <c r="F74" s="104" t="s">
        <v>38</v>
      </c>
      <c r="G74" s="29" t="s">
        <v>600</v>
      </c>
      <c r="H74" s="36" t="s">
        <v>601</v>
      </c>
      <c r="I74" s="12" t="s">
        <v>602</v>
      </c>
      <c r="J74" s="37" t="s">
        <v>603</v>
      </c>
      <c r="K74" s="36" t="s">
        <v>604</v>
      </c>
      <c r="L74" s="36" t="s">
        <v>605</v>
      </c>
      <c r="M74" s="36" t="s">
        <v>33</v>
      </c>
      <c r="N74" s="45" t="s">
        <v>585</v>
      </c>
    </row>
    <row r="75" spans="1:14" ht="130.5" customHeight="1" x14ac:dyDescent="0.25">
      <c r="A75" s="15">
        <v>69</v>
      </c>
      <c r="B75" s="99" t="s">
        <v>34</v>
      </c>
      <c r="C75" s="29" t="s">
        <v>606</v>
      </c>
      <c r="D75" s="29" t="s">
        <v>607</v>
      </c>
      <c r="E75" s="29" t="s">
        <v>37</v>
      </c>
      <c r="F75" s="99" t="s">
        <v>38</v>
      </c>
      <c r="G75" s="29" t="s">
        <v>608</v>
      </c>
      <c r="H75" s="11" t="s">
        <v>609</v>
      </c>
      <c r="I75" s="17" t="s">
        <v>610</v>
      </c>
      <c r="J75" s="103" t="s">
        <v>611</v>
      </c>
      <c r="K75" s="11" t="s">
        <v>612</v>
      </c>
      <c r="L75" s="11" t="s">
        <v>613</v>
      </c>
      <c r="M75" s="11" t="s">
        <v>106</v>
      </c>
      <c r="N75" s="11" t="s">
        <v>533</v>
      </c>
    </row>
    <row r="76" spans="1:14" ht="139.5" customHeight="1" x14ac:dyDescent="0.25">
      <c r="A76" s="15">
        <v>70</v>
      </c>
      <c r="B76" s="99" t="s">
        <v>34</v>
      </c>
      <c r="C76" s="29" t="s">
        <v>606</v>
      </c>
      <c r="D76" s="29" t="s">
        <v>607</v>
      </c>
      <c r="E76" s="29" t="s">
        <v>37</v>
      </c>
      <c r="F76" s="99" t="s">
        <v>38</v>
      </c>
      <c r="G76" s="29" t="s">
        <v>616</v>
      </c>
      <c r="H76" s="11" t="s">
        <v>617</v>
      </c>
      <c r="I76" s="17" t="s">
        <v>618</v>
      </c>
      <c r="J76" s="31" t="s">
        <v>619</v>
      </c>
      <c r="K76" s="11" t="s">
        <v>620</v>
      </c>
      <c r="L76" s="11" t="s">
        <v>621</v>
      </c>
      <c r="M76" s="11" t="s">
        <v>106</v>
      </c>
      <c r="N76" s="11" t="s">
        <v>622</v>
      </c>
    </row>
    <row r="77" spans="1:14" ht="126.75" customHeight="1" x14ac:dyDescent="0.25">
      <c r="A77" s="15">
        <v>71</v>
      </c>
      <c r="B77" s="99" t="s">
        <v>624</v>
      </c>
      <c r="C77" s="99" t="s">
        <v>35</v>
      </c>
      <c r="D77" s="99" t="s">
        <v>112</v>
      </c>
      <c r="E77" s="99" t="s">
        <v>121</v>
      </c>
      <c r="F77" s="99" t="s">
        <v>625</v>
      </c>
      <c r="G77" s="99" t="s">
        <v>626</v>
      </c>
      <c r="H77" s="17" t="s">
        <v>627</v>
      </c>
      <c r="I77" s="17" t="s">
        <v>115</v>
      </c>
      <c r="J77" s="17" t="s">
        <v>628</v>
      </c>
      <c r="K77" s="17" t="s">
        <v>629</v>
      </c>
      <c r="L77" s="17" t="s">
        <v>128</v>
      </c>
      <c r="M77" s="17" t="s">
        <v>67</v>
      </c>
      <c r="N77" s="17" t="s">
        <v>630</v>
      </c>
    </row>
    <row r="78" spans="1:14" ht="102.75" customHeight="1" x14ac:dyDescent="0.25">
      <c r="A78" s="15">
        <v>72</v>
      </c>
      <c r="B78" s="108" t="s">
        <v>624</v>
      </c>
      <c r="C78" s="109" t="s">
        <v>214</v>
      </c>
      <c r="D78" s="109" t="s">
        <v>632</v>
      </c>
      <c r="E78" s="109" t="s">
        <v>121</v>
      </c>
      <c r="F78" s="99" t="s">
        <v>625</v>
      </c>
      <c r="G78" s="104" t="s">
        <v>633</v>
      </c>
      <c r="H78" s="17" t="s">
        <v>634</v>
      </c>
      <c r="I78" s="17" t="s">
        <v>635</v>
      </c>
      <c r="J78" s="17" t="s">
        <v>636</v>
      </c>
      <c r="K78" s="17" t="s">
        <v>637</v>
      </c>
      <c r="L78" s="17" t="s">
        <v>638</v>
      </c>
      <c r="M78" s="17" t="s">
        <v>67</v>
      </c>
      <c r="N78" s="17" t="s">
        <v>639</v>
      </c>
    </row>
    <row r="79" spans="1:14" ht="129" customHeight="1" x14ac:dyDescent="0.25">
      <c r="A79" s="15">
        <v>73</v>
      </c>
      <c r="B79" s="104" t="s">
        <v>624</v>
      </c>
      <c r="C79" s="99" t="s">
        <v>214</v>
      </c>
      <c r="D79" s="99" t="s">
        <v>632</v>
      </c>
      <c r="E79" s="110" t="s">
        <v>121</v>
      </c>
      <c r="F79" s="110" t="s">
        <v>640</v>
      </c>
      <c r="G79" s="104" t="s">
        <v>641</v>
      </c>
      <c r="H79" s="17" t="s">
        <v>642</v>
      </c>
      <c r="I79" s="17" t="s">
        <v>643</v>
      </c>
      <c r="J79" s="17" t="s">
        <v>644</v>
      </c>
      <c r="K79" s="17" t="s">
        <v>645</v>
      </c>
      <c r="L79" s="17" t="s">
        <v>646</v>
      </c>
      <c r="M79" s="17" t="s">
        <v>33</v>
      </c>
      <c r="N79" s="17" t="s">
        <v>647</v>
      </c>
    </row>
    <row r="80" spans="1:14" ht="122.25" customHeight="1" x14ac:dyDescent="0.25">
      <c r="A80" s="15">
        <v>74</v>
      </c>
      <c r="B80" s="108" t="s">
        <v>624</v>
      </c>
      <c r="C80" s="99" t="s">
        <v>35</v>
      </c>
      <c r="D80" s="99" t="s">
        <v>58</v>
      </c>
      <c r="E80" s="109" t="s">
        <v>121</v>
      </c>
      <c r="F80" s="109" t="s">
        <v>649</v>
      </c>
      <c r="G80" s="108" t="s">
        <v>650</v>
      </c>
      <c r="H80" s="48" t="s">
        <v>651</v>
      </c>
      <c r="I80" s="48" t="s">
        <v>41</v>
      </c>
      <c r="J80" s="48" t="s">
        <v>652</v>
      </c>
      <c r="K80" s="48" t="s">
        <v>653</v>
      </c>
      <c r="L80" s="48" t="s">
        <v>654</v>
      </c>
      <c r="M80" s="17" t="s">
        <v>106</v>
      </c>
      <c r="N80" s="48" t="s">
        <v>655</v>
      </c>
    </row>
    <row r="81" spans="1:14" ht="104.25" customHeight="1" x14ac:dyDescent="0.25">
      <c r="A81" s="15">
        <v>75</v>
      </c>
      <c r="B81" s="108" t="s">
        <v>624</v>
      </c>
      <c r="C81" s="99" t="s">
        <v>186</v>
      </c>
      <c r="D81" s="99" t="s">
        <v>187</v>
      </c>
      <c r="E81" s="109" t="s">
        <v>121</v>
      </c>
      <c r="F81" s="109" t="s">
        <v>649</v>
      </c>
      <c r="G81" s="108" t="s">
        <v>657</v>
      </c>
      <c r="H81" s="17" t="s">
        <v>658</v>
      </c>
      <c r="I81" s="17" t="s">
        <v>190</v>
      </c>
      <c r="J81" s="17" t="s">
        <v>659</v>
      </c>
      <c r="K81" s="17" t="s">
        <v>660</v>
      </c>
      <c r="L81" s="17" t="s">
        <v>661</v>
      </c>
      <c r="M81" s="17" t="s">
        <v>106</v>
      </c>
      <c r="N81" s="17" t="s">
        <v>662</v>
      </c>
    </row>
    <row r="82" spans="1:14" ht="139.5" customHeight="1" x14ac:dyDescent="0.25">
      <c r="A82" s="15">
        <v>76</v>
      </c>
      <c r="B82" s="99" t="s">
        <v>624</v>
      </c>
      <c r="C82" s="99" t="s">
        <v>35</v>
      </c>
      <c r="D82" s="99" t="s">
        <v>58</v>
      </c>
      <c r="E82" s="104" t="s">
        <v>121</v>
      </c>
      <c r="F82" s="99" t="s">
        <v>664</v>
      </c>
      <c r="G82" s="99" t="s">
        <v>665</v>
      </c>
      <c r="H82" s="17" t="s">
        <v>666</v>
      </c>
      <c r="I82" s="17" t="s">
        <v>52</v>
      </c>
      <c r="J82" s="17" t="s">
        <v>667</v>
      </c>
      <c r="K82" s="17" t="s">
        <v>668</v>
      </c>
      <c r="L82" s="17" t="s">
        <v>669</v>
      </c>
      <c r="M82" s="17" t="s">
        <v>106</v>
      </c>
      <c r="N82" s="17" t="s">
        <v>670</v>
      </c>
    </row>
    <row r="83" spans="1:14" ht="152.25" customHeight="1" x14ac:dyDescent="0.25">
      <c r="A83" s="15">
        <v>77</v>
      </c>
      <c r="B83" s="99" t="s">
        <v>624</v>
      </c>
      <c r="C83" s="99" t="s">
        <v>35</v>
      </c>
      <c r="D83" s="99" t="s">
        <v>58</v>
      </c>
      <c r="E83" s="104" t="s">
        <v>121</v>
      </c>
      <c r="F83" s="99" t="s">
        <v>664</v>
      </c>
      <c r="G83" s="99" t="s">
        <v>673</v>
      </c>
      <c r="H83" s="17" t="s">
        <v>674</v>
      </c>
      <c r="I83" s="17" t="s">
        <v>63</v>
      </c>
      <c r="J83" s="17" t="s">
        <v>675</v>
      </c>
      <c r="K83" s="17" t="s">
        <v>676</v>
      </c>
      <c r="L83" s="17" t="s">
        <v>677</v>
      </c>
      <c r="M83" s="17" t="s">
        <v>106</v>
      </c>
      <c r="N83" s="17" t="s">
        <v>678</v>
      </c>
    </row>
    <row r="84" spans="1:14" ht="125.25" customHeight="1" x14ac:dyDescent="0.25">
      <c r="A84" s="10">
        <v>78</v>
      </c>
      <c r="B84" s="17" t="s">
        <v>624</v>
      </c>
      <c r="C84" s="17" t="s">
        <v>204</v>
      </c>
      <c r="D84" s="17" t="s">
        <v>680</v>
      </c>
      <c r="E84" s="17" t="s">
        <v>681</v>
      </c>
      <c r="F84" s="17" t="s">
        <v>682</v>
      </c>
      <c r="G84" s="32" t="s">
        <v>683</v>
      </c>
      <c r="H84" s="17" t="s">
        <v>684</v>
      </c>
      <c r="I84" s="17" t="s">
        <v>685</v>
      </c>
      <c r="J84" s="17" t="s">
        <v>686</v>
      </c>
      <c r="K84" s="17" t="s">
        <v>687</v>
      </c>
      <c r="L84" s="17" t="s">
        <v>688</v>
      </c>
      <c r="M84" s="17" t="s">
        <v>106</v>
      </c>
      <c r="N84" s="17" t="s">
        <v>689</v>
      </c>
    </row>
    <row r="85" spans="1:14" ht="120" customHeight="1" x14ac:dyDescent="0.25">
      <c r="A85" s="10">
        <v>79</v>
      </c>
      <c r="B85" s="17" t="s">
        <v>624</v>
      </c>
      <c r="C85" s="17" t="s">
        <v>204</v>
      </c>
      <c r="D85" s="17" t="s">
        <v>696</v>
      </c>
      <c r="E85" s="17" t="s">
        <v>681</v>
      </c>
      <c r="F85" s="17" t="s">
        <v>697</v>
      </c>
      <c r="G85" s="17" t="s">
        <v>698</v>
      </c>
      <c r="H85" s="17" t="s">
        <v>699</v>
      </c>
      <c r="I85" s="17" t="s">
        <v>700</v>
      </c>
      <c r="J85" s="17" t="s">
        <v>701</v>
      </c>
      <c r="K85" s="17" t="s">
        <v>702</v>
      </c>
      <c r="L85" s="17" t="s">
        <v>703</v>
      </c>
      <c r="M85" s="17" t="s">
        <v>106</v>
      </c>
      <c r="N85" s="17" t="s">
        <v>704</v>
      </c>
    </row>
    <row r="86" spans="1:14" ht="173.25" customHeight="1" x14ac:dyDescent="0.25">
      <c r="A86" s="10">
        <v>80</v>
      </c>
      <c r="B86" s="17" t="s">
        <v>624</v>
      </c>
      <c r="C86" s="17" t="s">
        <v>244</v>
      </c>
      <c r="D86" s="17" t="s">
        <v>710</v>
      </c>
      <c r="E86" s="17" t="s">
        <v>460</v>
      </c>
      <c r="F86" s="17" t="s">
        <v>711</v>
      </c>
      <c r="G86" s="99" t="s">
        <v>712</v>
      </c>
      <c r="H86" s="50" t="s">
        <v>713</v>
      </c>
      <c r="I86" s="51" t="s">
        <v>714</v>
      </c>
      <c r="J86" s="99" t="s">
        <v>715</v>
      </c>
      <c r="K86" s="99" t="s">
        <v>716</v>
      </c>
      <c r="L86" s="99" t="s">
        <v>717</v>
      </c>
      <c r="M86" s="17" t="s">
        <v>106</v>
      </c>
      <c r="N86" s="17" t="s">
        <v>718</v>
      </c>
    </row>
    <row r="87" spans="1:14" ht="133.5" customHeight="1" x14ac:dyDescent="0.25">
      <c r="A87" s="10">
        <v>81</v>
      </c>
      <c r="B87" s="44" t="s">
        <v>624</v>
      </c>
      <c r="C87" s="44" t="s">
        <v>244</v>
      </c>
      <c r="D87" s="53" t="s">
        <v>721</v>
      </c>
      <c r="E87" s="17" t="s">
        <v>460</v>
      </c>
      <c r="F87" s="17" t="s">
        <v>711</v>
      </c>
      <c r="G87" s="99" t="s">
        <v>722</v>
      </c>
      <c r="H87" s="50" t="s">
        <v>723</v>
      </c>
      <c r="I87" s="51" t="s">
        <v>724</v>
      </c>
      <c r="J87" s="99" t="s">
        <v>725</v>
      </c>
      <c r="K87" s="99" t="s">
        <v>726</v>
      </c>
      <c r="L87" s="99" t="s">
        <v>727</v>
      </c>
      <c r="M87" s="44" t="s">
        <v>106</v>
      </c>
      <c r="N87" s="44" t="s">
        <v>728</v>
      </c>
    </row>
    <row r="88" spans="1:14" ht="123" customHeight="1" x14ac:dyDescent="0.25">
      <c r="A88" s="10">
        <v>82</v>
      </c>
      <c r="B88" s="44" t="s">
        <v>624</v>
      </c>
      <c r="C88" s="44" t="s">
        <v>244</v>
      </c>
      <c r="D88" s="53" t="s">
        <v>730</v>
      </c>
      <c r="E88" s="53" t="s">
        <v>121</v>
      </c>
      <c r="F88" s="17" t="s">
        <v>731</v>
      </c>
      <c r="G88" s="99" t="s">
        <v>732</v>
      </c>
      <c r="H88" s="50" t="s">
        <v>733</v>
      </c>
      <c r="I88" s="51" t="s">
        <v>734</v>
      </c>
      <c r="J88" s="99" t="s">
        <v>735</v>
      </c>
      <c r="K88" s="99" t="s">
        <v>736</v>
      </c>
      <c r="L88" s="99" t="s">
        <v>737</v>
      </c>
      <c r="M88" s="44" t="s">
        <v>106</v>
      </c>
      <c r="N88" s="44" t="s">
        <v>738</v>
      </c>
    </row>
    <row r="89" spans="1:14" ht="141.75" customHeight="1" x14ac:dyDescent="0.25">
      <c r="A89" s="10">
        <v>83</v>
      </c>
      <c r="B89" s="44" t="s">
        <v>624</v>
      </c>
      <c r="C89" s="44" t="s">
        <v>244</v>
      </c>
      <c r="D89" s="53" t="s">
        <v>743</v>
      </c>
      <c r="E89" s="44" t="s">
        <v>121</v>
      </c>
      <c r="F89" s="44" t="s">
        <v>649</v>
      </c>
      <c r="G89" s="99" t="s">
        <v>744</v>
      </c>
      <c r="H89" s="50" t="s">
        <v>745</v>
      </c>
      <c r="I89" s="51" t="s">
        <v>746</v>
      </c>
      <c r="J89" s="99" t="s">
        <v>747</v>
      </c>
      <c r="K89" s="99" t="s">
        <v>748</v>
      </c>
      <c r="L89" s="99" t="s">
        <v>749</v>
      </c>
      <c r="M89" s="44" t="s">
        <v>106</v>
      </c>
      <c r="N89" s="44" t="s">
        <v>750</v>
      </c>
    </row>
    <row r="90" spans="1:14" ht="124.5" customHeight="1" x14ac:dyDescent="0.25">
      <c r="A90" s="10">
        <v>84</v>
      </c>
      <c r="B90" s="44" t="s">
        <v>34</v>
      </c>
      <c r="C90" s="44" t="s">
        <v>244</v>
      </c>
      <c r="D90" s="53" t="s">
        <v>753</v>
      </c>
      <c r="E90" s="44" t="s">
        <v>460</v>
      </c>
      <c r="F90" s="17" t="s">
        <v>711</v>
      </c>
      <c r="G90" s="99" t="s">
        <v>754</v>
      </c>
      <c r="H90" s="50" t="s">
        <v>755</v>
      </c>
      <c r="I90" s="51" t="s">
        <v>756</v>
      </c>
      <c r="J90" s="99" t="s">
        <v>757</v>
      </c>
      <c r="K90" s="99" t="s">
        <v>758</v>
      </c>
      <c r="L90" s="99" t="s">
        <v>759</v>
      </c>
      <c r="M90" s="44" t="s">
        <v>106</v>
      </c>
      <c r="N90" s="44" t="s">
        <v>760</v>
      </c>
    </row>
    <row r="91" spans="1:14" ht="160.5" customHeight="1" x14ac:dyDescent="0.25">
      <c r="A91" s="10">
        <v>85</v>
      </c>
      <c r="B91" s="44" t="s">
        <v>624</v>
      </c>
      <c r="C91" s="44" t="s">
        <v>244</v>
      </c>
      <c r="D91" s="44" t="s">
        <v>762</v>
      </c>
      <c r="E91" s="53" t="s">
        <v>121</v>
      </c>
      <c r="F91" s="44" t="s">
        <v>763</v>
      </c>
      <c r="G91" s="99" t="s">
        <v>764</v>
      </c>
      <c r="H91" s="50" t="s">
        <v>765</v>
      </c>
      <c r="I91" s="51" t="s">
        <v>766</v>
      </c>
      <c r="J91" s="99" t="s">
        <v>767</v>
      </c>
      <c r="K91" s="99" t="s">
        <v>768</v>
      </c>
      <c r="L91" s="99" t="s">
        <v>769</v>
      </c>
      <c r="M91" s="44" t="s">
        <v>67</v>
      </c>
      <c r="N91" s="44" t="s">
        <v>770</v>
      </c>
    </row>
    <row r="92" spans="1:14" ht="102" customHeight="1" x14ac:dyDescent="0.25">
      <c r="A92" s="10">
        <v>86</v>
      </c>
      <c r="B92" s="22" t="s">
        <v>624</v>
      </c>
      <c r="C92" s="22" t="s">
        <v>244</v>
      </c>
      <c r="D92" s="22" t="s">
        <v>773</v>
      </c>
      <c r="E92" s="22" t="s">
        <v>121</v>
      </c>
      <c r="F92" s="22" t="s">
        <v>774</v>
      </c>
      <c r="G92" s="104" t="s">
        <v>775</v>
      </c>
      <c r="H92" s="22" t="s">
        <v>776</v>
      </c>
      <c r="I92" s="22" t="s">
        <v>777</v>
      </c>
      <c r="J92" s="104" t="s">
        <v>778</v>
      </c>
      <c r="K92" s="104" t="s">
        <v>779</v>
      </c>
      <c r="L92" s="104" t="s">
        <v>780</v>
      </c>
      <c r="M92" s="22" t="s">
        <v>106</v>
      </c>
      <c r="N92" s="22" t="s">
        <v>287</v>
      </c>
    </row>
    <row r="93" spans="1:14" ht="87" customHeight="1" x14ac:dyDescent="0.25">
      <c r="A93" s="10">
        <v>87</v>
      </c>
      <c r="B93" s="22" t="s">
        <v>624</v>
      </c>
      <c r="C93" s="22" t="s">
        <v>244</v>
      </c>
      <c r="D93" s="22" t="s">
        <v>781</v>
      </c>
      <c r="E93" s="22" t="s">
        <v>121</v>
      </c>
      <c r="F93" s="22" t="s">
        <v>774</v>
      </c>
      <c r="G93" s="104" t="s">
        <v>782</v>
      </c>
      <c r="H93" s="22" t="s">
        <v>783</v>
      </c>
      <c r="I93" s="22" t="s">
        <v>784</v>
      </c>
      <c r="J93" s="104" t="s">
        <v>785</v>
      </c>
      <c r="K93" s="104" t="s">
        <v>786</v>
      </c>
      <c r="L93" s="104" t="s">
        <v>787</v>
      </c>
      <c r="M93" s="22" t="s">
        <v>106</v>
      </c>
      <c r="N93" s="22" t="s">
        <v>287</v>
      </c>
    </row>
    <row r="94" spans="1:14" ht="145.5" customHeight="1" x14ac:dyDescent="0.25">
      <c r="A94" s="10">
        <v>88</v>
      </c>
      <c r="B94" s="22" t="s">
        <v>624</v>
      </c>
      <c r="C94" s="22" t="s">
        <v>244</v>
      </c>
      <c r="D94" s="22" t="s">
        <v>788</v>
      </c>
      <c r="E94" s="22" t="s">
        <v>121</v>
      </c>
      <c r="F94" s="22" t="s">
        <v>774</v>
      </c>
      <c r="G94" s="104" t="s">
        <v>789</v>
      </c>
      <c r="H94" s="22" t="s">
        <v>790</v>
      </c>
      <c r="I94" s="22" t="s">
        <v>791</v>
      </c>
      <c r="J94" s="104" t="s">
        <v>792</v>
      </c>
      <c r="K94" s="104" t="s">
        <v>793</v>
      </c>
      <c r="L94" s="104" t="s">
        <v>794</v>
      </c>
      <c r="M94" s="22" t="s">
        <v>106</v>
      </c>
      <c r="N94" s="22" t="s">
        <v>795</v>
      </c>
    </row>
    <row r="95" spans="1:14" ht="153.75" customHeight="1" x14ac:dyDescent="0.25">
      <c r="A95" s="10">
        <v>89</v>
      </c>
      <c r="B95" s="17" t="s">
        <v>624</v>
      </c>
      <c r="C95" s="44" t="s">
        <v>244</v>
      </c>
      <c r="D95" s="53" t="s">
        <v>753</v>
      </c>
      <c r="E95" s="44" t="s">
        <v>460</v>
      </c>
      <c r="F95" s="17" t="s">
        <v>711</v>
      </c>
      <c r="G95" s="99" t="s">
        <v>754</v>
      </c>
      <c r="H95" s="50" t="s">
        <v>755</v>
      </c>
      <c r="I95" s="99" t="s">
        <v>796</v>
      </c>
      <c r="J95" s="99" t="s">
        <v>757</v>
      </c>
      <c r="K95" s="99" t="s">
        <v>758</v>
      </c>
      <c r="L95" s="99" t="s">
        <v>759</v>
      </c>
      <c r="M95" s="44" t="s">
        <v>106</v>
      </c>
      <c r="N95" s="44" t="s">
        <v>760</v>
      </c>
    </row>
  </sheetData>
  <autoFilter ref="A2:N9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15">
    <mergeCell ref="H5:H6"/>
    <mergeCell ref="I5:I6"/>
    <mergeCell ref="J5:J6"/>
    <mergeCell ref="K5:L5"/>
    <mergeCell ref="M5:M6"/>
    <mergeCell ref="N5:N6"/>
    <mergeCell ref="A2:N3"/>
    <mergeCell ref="A4:N4"/>
    <mergeCell ref="A5:A6"/>
    <mergeCell ref="B5:B6"/>
    <mergeCell ref="C5:C6"/>
    <mergeCell ref="D5:D6"/>
    <mergeCell ref="E5:E6"/>
    <mergeCell ref="F5:F6"/>
    <mergeCell ref="G5:G6"/>
  </mergeCells>
  <conditionalFormatting sqref="M50">
    <cfRule type="cellIs" dxfId="271" priority="222" operator="equal">
      <formula>#REF!</formula>
    </cfRule>
    <cfRule type="cellIs" dxfId="270" priority="223" operator="equal">
      <formula>#REF!</formula>
    </cfRule>
    <cfRule type="cellIs" dxfId="269" priority="224" operator="equal">
      <formula>#REF!</formula>
    </cfRule>
    <cfRule type="cellIs" dxfId="268" priority="225" operator="equal">
      <formula>#REF!</formula>
    </cfRule>
    <cfRule type="cellIs" dxfId="267" priority="226" operator="equal">
      <formula>#REF!</formula>
    </cfRule>
  </conditionalFormatting>
  <conditionalFormatting sqref="M51:M53 M56:M60 M62:M65">
    <cfRule type="cellIs" dxfId="266" priority="217" operator="equal">
      <formula>#REF!</formula>
    </cfRule>
    <cfRule type="cellIs" dxfId="265" priority="218" operator="equal">
      <formula>#REF!</formula>
    </cfRule>
    <cfRule type="cellIs" dxfId="264" priority="219" operator="equal">
      <formula>#REF!</formula>
    </cfRule>
    <cfRule type="cellIs" dxfId="263" priority="220" operator="equal">
      <formula>#REF!</formula>
    </cfRule>
    <cfRule type="cellIs" dxfId="262" priority="221" operator="equal">
      <formula>#REF!</formula>
    </cfRule>
  </conditionalFormatting>
  <conditionalFormatting sqref="C66:L66 C55:L55 H61:J61 C60:M60 C64:M65 E61:F61 C61:C63 E62:M63 C56:F59 I56:M59 C50:M53 C54:G54 K54 N62:N66">
    <cfRule type="cellIs" dxfId="261" priority="216" operator="equal">
      <formula>"SIN EVIDENCIA"</formula>
    </cfRule>
  </conditionalFormatting>
  <conditionalFormatting sqref="M51:M53 M56:M59">
    <cfRule type="cellIs" dxfId="260" priority="211" operator="equal">
      <formula>#REF!</formula>
    </cfRule>
    <cfRule type="cellIs" dxfId="259" priority="212" operator="equal">
      <formula>#REF!</formula>
    </cfRule>
    <cfRule type="cellIs" dxfId="258" priority="213" operator="equal">
      <formula>#REF!</formula>
    </cfRule>
    <cfRule type="cellIs" dxfId="257" priority="214" operator="equal">
      <formula>#REF!</formula>
    </cfRule>
    <cfRule type="cellIs" dxfId="256" priority="215" operator="equal">
      <formula>#REF!</formula>
    </cfRule>
  </conditionalFormatting>
  <conditionalFormatting sqref="G56:G59">
    <cfRule type="cellIs" dxfId="255" priority="210" operator="equal">
      <formula>"SIN EVIDENCIA"</formula>
    </cfRule>
  </conditionalFormatting>
  <conditionalFormatting sqref="H56:H59">
    <cfRule type="cellIs" dxfId="254" priority="209" operator="equal">
      <formula>"SIN EVIDENCIA"</formula>
    </cfRule>
  </conditionalFormatting>
  <conditionalFormatting sqref="G61">
    <cfRule type="cellIs" dxfId="253" priority="208" operator="equal">
      <formula>"SIN EVIDENCIA"</formula>
    </cfRule>
  </conditionalFormatting>
  <conditionalFormatting sqref="D61:D63">
    <cfRule type="cellIs" dxfId="252" priority="207" operator="equal">
      <formula>"SIN EVIDENCIA"</formula>
    </cfRule>
  </conditionalFormatting>
  <conditionalFormatting sqref="M55 M66">
    <cfRule type="cellIs" dxfId="251" priority="227" operator="equal">
      <formula>#REF!</formula>
    </cfRule>
    <cfRule type="cellIs" dxfId="250" priority="228" operator="equal">
      <formula>#REF!</formula>
    </cfRule>
    <cfRule type="cellIs" dxfId="249" priority="229" operator="equal">
      <formula>#REF!</formula>
    </cfRule>
    <cfRule type="cellIs" dxfId="248" priority="230" operator="equal">
      <formula>#REF!</formula>
    </cfRule>
    <cfRule type="cellIs" dxfId="247" priority="231" operator="equal">
      <formula>#REF!</formula>
    </cfRule>
  </conditionalFormatting>
  <conditionalFormatting sqref="H54:J54">
    <cfRule type="cellIs" dxfId="246" priority="206" operator="equal">
      <formula>"SIN EVIDENCIA"</formula>
    </cfRule>
  </conditionalFormatting>
  <conditionalFormatting sqref="L54">
    <cfRule type="cellIs" dxfId="245" priority="200" operator="equal">
      <formula>"SIN EVIDENCIA"</formula>
    </cfRule>
  </conditionalFormatting>
  <conditionalFormatting sqref="M54">
    <cfRule type="cellIs" dxfId="244" priority="201" operator="equal">
      <formula>#REF!</formula>
    </cfRule>
    <cfRule type="cellIs" dxfId="243" priority="202" operator="equal">
      <formula>#REF!</formula>
    </cfRule>
    <cfRule type="cellIs" dxfId="242" priority="203" operator="equal">
      <formula>#REF!</formula>
    </cfRule>
    <cfRule type="cellIs" dxfId="241" priority="204" operator="equal">
      <formula>#REF!</formula>
    </cfRule>
    <cfRule type="cellIs" dxfId="240" priority="205" operator="equal">
      <formula>#REF!</formula>
    </cfRule>
  </conditionalFormatting>
  <conditionalFormatting sqref="N67">
    <cfRule type="cellIs" dxfId="239" priority="199" operator="equal">
      <formula>"SIN EVIDENCIA"</formula>
    </cfRule>
  </conditionalFormatting>
  <conditionalFormatting sqref="N68">
    <cfRule type="cellIs" dxfId="238" priority="198" operator="equal">
      <formula>"SIN EVIDENCIA"</formula>
    </cfRule>
  </conditionalFormatting>
  <conditionalFormatting sqref="N69">
    <cfRule type="cellIs" dxfId="237" priority="197" operator="equal">
      <formula>"SIN EVIDENCIA"</formula>
    </cfRule>
  </conditionalFormatting>
  <conditionalFormatting sqref="N70">
    <cfRule type="cellIs" dxfId="236" priority="196" operator="equal">
      <formula>"SIN EVIDENCIA"</formula>
    </cfRule>
  </conditionalFormatting>
  <conditionalFormatting sqref="N75">
    <cfRule type="cellIs" dxfId="235" priority="195" operator="equal">
      <formula>"SIN EVIDENCIA"</formula>
    </cfRule>
  </conditionalFormatting>
  <conditionalFormatting sqref="N76">
    <cfRule type="cellIs" dxfId="234" priority="194" operator="equal">
      <formula>"SIN EVIDENCIA"</formula>
    </cfRule>
  </conditionalFormatting>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95"/>
  <sheetViews>
    <sheetView tabSelected="1" topLeftCell="L4" zoomScale="80" zoomScaleNormal="80" workbookViewId="0">
      <pane ySplit="3" topLeftCell="A48" activePane="bottomLeft" state="frozen"/>
      <selection activeCell="H4" sqref="H4"/>
      <selection pane="bottomLeft" activeCell="AC5" sqref="AC5:AD5"/>
    </sheetView>
  </sheetViews>
  <sheetFormatPr baseColWidth="10" defaultRowHeight="15" x14ac:dyDescent="0.25"/>
  <cols>
    <col min="1" max="1" width="7.85546875" style="67" customWidth="1"/>
    <col min="2" max="2" width="17.28515625" customWidth="1"/>
    <col min="3" max="3" width="24.7109375" hidden="1" customWidth="1"/>
    <col min="4" max="4" width="27.140625" customWidth="1"/>
    <col min="5" max="5" width="15.7109375" customWidth="1"/>
    <col min="6" max="6" width="13.5703125" customWidth="1"/>
    <col min="7" max="7" width="30.85546875" customWidth="1"/>
    <col min="8" max="8" width="8.7109375" hidden="1" customWidth="1"/>
    <col min="9" max="9" width="9.28515625" style="68" customWidth="1"/>
    <col min="10" max="10" width="25.7109375" style="69" customWidth="1"/>
    <col min="11" max="11" width="8.5703125" customWidth="1"/>
    <col min="12" max="12" width="9.42578125" customWidth="1"/>
    <col min="13" max="13" width="13" customWidth="1"/>
    <col min="14" max="14" width="28.42578125" style="70" customWidth="1"/>
    <col min="15" max="15" width="11.5703125" style="67" customWidth="1"/>
    <col min="16" max="16" width="8.140625" style="71" customWidth="1"/>
    <col min="17" max="17" width="11" style="67" customWidth="1"/>
    <col min="18" max="18" width="8.7109375" customWidth="1"/>
    <col min="19" max="19" width="7.5703125" customWidth="1"/>
    <col min="20" max="20" width="9.85546875" customWidth="1"/>
    <col min="21" max="21" width="15.5703125" style="67" customWidth="1"/>
    <col min="22" max="22" width="7.7109375" style="71" customWidth="1"/>
    <col min="23" max="23" width="6.28515625" customWidth="1"/>
    <col min="24" max="24" width="6.85546875" customWidth="1"/>
    <col min="25" max="25" width="10" customWidth="1"/>
    <col min="26" max="26" width="17" customWidth="1"/>
    <col min="27" max="27" width="14.140625" style="67" customWidth="1"/>
    <col min="28" max="28" width="8.5703125" style="71" customWidth="1"/>
    <col min="29" max="29" width="10.140625" style="72" customWidth="1"/>
    <col min="30" max="30" width="7" style="71" customWidth="1"/>
    <col min="31" max="31" width="8.140625" customWidth="1"/>
    <col min="32" max="32" width="7.42578125" customWidth="1"/>
    <col min="33" max="33" width="6.42578125" customWidth="1"/>
    <col min="34" max="34" width="18.28515625" customWidth="1"/>
  </cols>
  <sheetData>
    <row r="2" spans="1:34" ht="82.5" customHeight="1" x14ac:dyDescent="0.25">
      <c r="A2" s="112" t="s">
        <v>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4"/>
      <c r="AD2" s="113"/>
      <c r="AE2" s="113"/>
      <c r="AF2" s="113"/>
      <c r="AG2" s="113"/>
      <c r="AH2" s="113"/>
    </row>
    <row r="3" spans="1:34" ht="82.5" customHeight="1" x14ac:dyDescent="0.25">
      <c r="A3" s="1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7"/>
      <c r="AD3" s="116"/>
      <c r="AE3" s="116"/>
      <c r="AF3" s="116"/>
      <c r="AG3" s="116"/>
      <c r="AH3" s="116"/>
    </row>
    <row r="4" spans="1:34" ht="33" customHeight="1" x14ac:dyDescent="0.35">
      <c r="A4" s="118" t="s">
        <v>1</v>
      </c>
      <c r="B4" s="119"/>
      <c r="C4" s="119"/>
      <c r="D4" s="119"/>
      <c r="E4" s="119"/>
      <c r="F4" s="119"/>
      <c r="G4" s="119"/>
      <c r="H4" s="119"/>
      <c r="I4" s="119"/>
      <c r="J4" s="119"/>
      <c r="K4" s="119"/>
      <c r="L4" s="119"/>
      <c r="M4" s="119"/>
      <c r="N4" s="120"/>
      <c r="O4" s="1"/>
      <c r="P4" s="2"/>
      <c r="Q4" s="1"/>
      <c r="R4" s="121" t="s">
        <v>2</v>
      </c>
      <c r="S4" s="122"/>
      <c r="T4" s="122"/>
      <c r="U4" s="122"/>
      <c r="V4" s="122"/>
      <c r="W4" s="122"/>
      <c r="X4" s="122"/>
      <c r="Y4" s="122"/>
      <c r="Z4" s="122"/>
      <c r="AA4" s="122"/>
      <c r="AB4" s="122"/>
      <c r="AC4" s="123"/>
      <c r="AD4" s="122"/>
      <c r="AE4" s="122"/>
      <c r="AF4" s="122"/>
      <c r="AG4" s="122"/>
      <c r="AH4" s="122"/>
    </row>
    <row r="5" spans="1:34" s="4" customFormat="1" ht="15" customHeight="1" x14ac:dyDescent="0.25">
      <c r="A5" s="124" t="s">
        <v>3</v>
      </c>
      <c r="B5" s="126" t="s">
        <v>4</v>
      </c>
      <c r="C5" s="126" t="s">
        <v>5</v>
      </c>
      <c r="D5" s="126" t="s">
        <v>6</v>
      </c>
      <c r="E5" s="126" t="s">
        <v>7</v>
      </c>
      <c r="F5" s="126" t="s">
        <v>8</v>
      </c>
      <c r="G5" s="126" t="s">
        <v>9</v>
      </c>
      <c r="H5" s="126" t="s">
        <v>10</v>
      </c>
      <c r="I5" s="126" t="s">
        <v>11</v>
      </c>
      <c r="J5" s="126" t="s">
        <v>12</v>
      </c>
      <c r="K5" s="130" t="s">
        <v>13</v>
      </c>
      <c r="L5" s="131"/>
      <c r="M5" s="126" t="s">
        <v>14</v>
      </c>
      <c r="N5" s="126" t="s">
        <v>15</v>
      </c>
      <c r="O5" s="132" t="s">
        <v>16</v>
      </c>
      <c r="P5" s="128" t="s">
        <v>17</v>
      </c>
      <c r="Q5" s="126" t="s">
        <v>18</v>
      </c>
      <c r="R5" s="134" t="s">
        <v>843</v>
      </c>
      <c r="S5" s="135"/>
      <c r="T5" s="136"/>
      <c r="U5" s="132" t="s">
        <v>16</v>
      </c>
      <c r="V5" s="128" t="s">
        <v>17</v>
      </c>
      <c r="W5" s="134" t="s">
        <v>844</v>
      </c>
      <c r="X5" s="135"/>
      <c r="Y5" s="136"/>
      <c r="Z5" s="3" t="s">
        <v>19</v>
      </c>
      <c r="AA5" s="132" t="s">
        <v>20</v>
      </c>
      <c r="AB5" s="128" t="s">
        <v>17</v>
      </c>
      <c r="AC5" s="35" t="s">
        <v>20</v>
      </c>
      <c r="AD5" s="34" t="s">
        <v>17</v>
      </c>
      <c r="AE5" s="134" t="s">
        <v>878</v>
      </c>
      <c r="AF5" s="135"/>
      <c r="AG5" s="136"/>
      <c r="AH5" s="3"/>
    </row>
    <row r="6" spans="1:34" s="4" customFormat="1" ht="37.5" customHeight="1" x14ac:dyDescent="0.25">
      <c r="A6" s="125"/>
      <c r="B6" s="127"/>
      <c r="C6" s="127"/>
      <c r="D6" s="127"/>
      <c r="E6" s="127"/>
      <c r="F6" s="127"/>
      <c r="G6" s="127"/>
      <c r="H6" s="127"/>
      <c r="I6" s="127"/>
      <c r="J6" s="127"/>
      <c r="K6" s="5" t="s">
        <v>21</v>
      </c>
      <c r="L6" s="6" t="s">
        <v>22</v>
      </c>
      <c r="M6" s="127"/>
      <c r="N6" s="127"/>
      <c r="O6" s="133"/>
      <c r="P6" s="129"/>
      <c r="Q6" s="127"/>
      <c r="R6" s="7" t="s">
        <v>23</v>
      </c>
      <c r="S6" s="8" t="s">
        <v>24</v>
      </c>
      <c r="T6" s="7" t="s">
        <v>25</v>
      </c>
      <c r="U6" s="133"/>
      <c r="V6" s="129"/>
      <c r="W6" s="7" t="s">
        <v>26</v>
      </c>
      <c r="X6" s="8" t="s">
        <v>27</v>
      </c>
      <c r="Y6" s="7" t="s">
        <v>28</v>
      </c>
      <c r="Z6" s="9"/>
      <c r="AA6" s="133"/>
      <c r="AB6" s="129"/>
      <c r="AC6" s="137" t="s">
        <v>29</v>
      </c>
      <c r="AD6" s="138"/>
      <c r="AE6" s="7" t="s">
        <v>30</v>
      </c>
      <c r="AF6" s="8" t="s">
        <v>31</v>
      </c>
      <c r="AG6" s="7" t="s">
        <v>32</v>
      </c>
      <c r="AH6" s="9" t="s">
        <v>18</v>
      </c>
    </row>
    <row r="7" spans="1:34" s="4" customFormat="1" ht="168.75" customHeight="1" x14ac:dyDescent="0.25">
      <c r="A7" s="15">
        <v>1</v>
      </c>
      <c r="B7" s="99" t="s">
        <v>34</v>
      </c>
      <c r="C7" s="29" t="s">
        <v>35</v>
      </c>
      <c r="D7" s="29" t="s">
        <v>36</v>
      </c>
      <c r="E7" s="99" t="s">
        <v>37</v>
      </c>
      <c r="F7" s="99" t="s">
        <v>38</v>
      </c>
      <c r="G7" s="29" t="s">
        <v>39</v>
      </c>
      <c r="H7" s="11" t="s">
        <v>40</v>
      </c>
      <c r="I7" s="12" t="s">
        <v>41</v>
      </c>
      <c r="J7" s="102" t="s">
        <v>42</v>
      </c>
      <c r="K7" s="13" t="s">
        <v>43</v>
      </c>
      <c r="L7" s="14" t="s">
        <v>44</v>
      </c>
      <c r="M7" s="11" t="s">
        <v>45</v>
      </c>
      <c r="N7" s="11" t="s">
        <v>46</v>
      </c>
      <c r="O7" s="15">
        <v>1</v>
      </c>
      <c r="P7" s="16">
        <v>1</v>
      </c>
      <c r="Q7" s="17" t="s">
        <v>47</v>
      </c>
      <c r="R7" s="18"/>
      <c r="S7" s="18"/>
      <c r="T7" s="18"/>
      <c r="U7" s="15">
        <v>1</v>
      </c>
      <c r="V7" s="19">
        <v>1</v>
      </c>
      <c r="W7" s="18"/>
      <c r="X7" s="18"/>
      <c r="Y7" s="18"/>
      <c r="Z7" s="18" t="s">
        <v>845</v>
      </c>
      <c r="AA7" s="15">
        <v>1</v>
      </c>
      <c r="AB7" s="19">
        <v>1</v>
      </c>
      <c r="AC7" s="15">
        <v>1</v>
      </c>
      <c r="AD7" s="19">
        <f>AVERAGE(V7,AB7)</f>
        <v>1</v>
      </c>
      <c r="AE7" s="18" t="s">
        <v>48</v>
      </c>
      <c r="AF7" s="18" t="s">
        <v>48</v>
      </c>
      <c r="AG7" s="18" t="s">
        <v>48</v>
      </c>
      <c r="AH7" s="18" t="s">
        <v>49</v>
      </c>
    </row>
    <row r="8" spans="1:34" s="4" customFormat="1" ht="156" customHeight="1" x14ac:dyDescent="0.25">
      <c r="A8" s="15">
        <v>2</v>
      </c>
      <c r="B8" s="99" t="s">
        <v>34</v>
      </c>
      <c r="C8" s="29" t="s">
        <v>35</v>
      </c>
      <c r="D8" s="29" t="s">
        <v>36</v>
      </c>
      <c r="E8" s="99" t="s">
        <v>37</v>
      </c>
      <c r="F8" s="99" t="s">
        <v>38</v>
      </c>
      <c r="G8" s="29" t="s">
        <v>50</v>
      </c>
      <c r="H8" s="11" t="s">
        <v>51</v>
      </c>
      <c r="I8" s="12" t="s">
        <v>52</v>
      </c>
      <c r="J8" s="11" t="s">
        <v>53</v>
      </c>
      <c r="K8" s="14" t="s">
        <v>54</v>
      </c>
      <c r="L8" s="14" t="s">
        <v>44</v>
      </c>
      <c r="M8" s="11" t="s">
        <v>45</v>
      </c>
      <c r="N8" s="11" t="s">
        <v>55</v>
      </c>
      <c r="O8" s="15">
        <v>1</v>
      </c>
      <c r="P8" s="21">
        <v>1</v>
      </c>
      <c r="Q8" s="17" t="s">
        <v>56</v>
      </c>
      <c r="R8" s="18"/>
      <c r="S8" s="18"/>
      <c r="T8" s="18"/>
      <c r="U8" s="15">
        <v>1</v>
      </c>
      <c r="V8" s="21">
        <v>1</v>
      </c>
      <c r="W8" s="18"/>
      <c r="X8" s="18"/>
      <c r="Y8" s="18"/>
      <c r="Z8" s="18" t="s">
        <v>846</v>
      </c>
      <c r="AA8" s="15">
        <v>1</v>
      </c>
      <c r="AB8" s="21">
        <v>1</v>
      </c>
      <c r="AC8" s="15">
        <v>1</v>
      </c>
      <c r="AD8" s="19">
        <f>AVERAGE(V8,AB8)</f>
        <v>1</v>
      </c>
      <c r="AE8" s="18"/>
      <c r="AF8" s="18"/>
      <c r="AG8" s="18"/>
      <c r="AH8" s="18" t="s">
        <v>57</v>
      </c>
    </row>
    <row r="9" spans="1:34" s="4" customFormat="1" ht="205.5" customHeight="1" x14ac:dyDescent="0.25">
      <c r="A9" s="15">
        <v>3</v>
      </c>
      <c r="B9" s="99" t="s">
        <v>34</v>
      </c>
      <c r="C9" s="29" t="s">
        <v>35</v>
      </c>
      <c r="D9" s="29" t="s">
        <v>58</v>
      </c>
      <c r="E9" s="99" t="s">
        <v>59</v>
      </c>
      <c r="F9" s="99" t="s">
        <v>60</v>
      </c>
      <c r="G9" s="29" t="s">
        <v>61</v>
      </c>
      <c r="H9" s="11" t="s">
        <v>62</v>
      </c>
      <c r="I9" s="12" t="s">
        <v>63</v>
      </c>
      <c r="J9" s="11" t="s">
        <v>64</v>
      </c>
      <c r="K9" s="14" t="s">
        <v>65</v>
      </c>
      <c r="L9" s="14" t="s">
        <v>66</v>
      </c>
      <c r="M9" s="11" t="s">
        <v>67</v>
      </c>
      <c r="N9" s="11" t="s">
        <v>68</v>
      </c>
      <c r="O9" s="15">
        <v>0</v>
      </c>
      <c r="P9" s="21">
        <v>0.5</v>
      </c>
      <c r="Q9" s="99" t="s">
        <v>69</v>
      </c>
      <c r="R9" s="18"/>
      <c r="S9" s="18"/>
      <c r="T9" s="18"/>
      <c r="U9" s="15">
        <v>0</v>
      </c>
      <c r="V9" s="21">
        <v>0</v>
      </c>
      <c r="W9" s="18"/>
      <c r="X9" s="18"/>
      <c r="Y9" s="18"/>
      <c r="Z9" s="18" t="s">
        <v>847</v>
      </c>
      <c r="AA9" s="15">
        <v>0</v>
      </c>
      <c r="AB9" s="21">
        <v>0.5</v>
      </c>
      <c r="AC9" s="15">
        <v>1</v>
      </c>
      <c r="AD9" s="21">
        <v>1</v>
      </c>
      <c r="AE9" s="18"/>
      <c r="AF9" s="18"/>
      <c r="AG9" s="18"/>
      <c r="AH9" s="18" t="s">
        <v>70</v>
      </c>
    </row>
    <row r="10" spans="1:34" s="4" customFormat="1" ht="205.5" customHeight="1" x14ac:dyDescent="0.25">
      <c r="A10" s="15">
        <v>4</v>
      </c>
      <c r="B10" s="99" t="s">
        <v>34</v>
      </c>
      <c r="C10" s="29" t="s">
        <v>35</v>
      </c>
      <c r="D10" s="29" t="s">
        <v>58</v>
      </c>
      <c r="E10" s="99" t="s">
        <v>59</v>
      </c>
      <c r="F10" s="99" t="s">
        <v>60</v>
      </c>
      <c r="G10" s="29" t="s">
        <v>71</v>
      </c>
      <c r="H10" s="11" t="s">
        <v>72</v>
      </c>
      <c r="I10" s="12" t="s">
        <v>73</v>
      </c>
      <c r="J10" s="29" t="s">
        <v>74</v>
      </c>
      <c r="K10" s="14" t="s">
        <v>65</v>
      </c>
      <c r="L10" s="14" t="s">
        <v>66</v>
      </c>
      <c r="M10" s="11" t="s">
        <v>67</v>
      </c>
      <c r="N10" s="11" t="s">
        <v>75</v>
      </c>
      <c r="O10" s="15">
        <v>0</v>
      </c>
      <c r="P10" s="21">
        <v>0.5</v>
      </c>
      <c r="Q10" s="17" t="s">
        <v>76</v>
      </c>
      <c r="R10" s="18"/>
      <c r="S10" s="18"/>
      <c r="T10" s="18"/>
      <c r="U10" s="15">
        <v>0</v>
      </c>
      <c r="V10" s="21">
        <v>0</v>
      </c>
      <c r="W10" s="18"/>
      <c r="X10" s="18"/>
      <c r="Y10" s="18"/>
      <c r="Z10" s="18" t="s">
        <v>848</v>
      </c>
      <c r="AA10" s="15"/>
      <c r="AB10" s="21">
        <v>0.5</v>
      </c>
      <c r="AC10" s="15">
        <v>1</v>
      </c>
      <c r="AD10" s="21">
        <v>1</v>
      </c>
      <c r="AE10" s="18"/>
      <c r="AF10" s="18"/>
      <c r="AG10" s="18"/>
      <c r="AH10" s="18" t="s">
        <v>77</v>
      </c>
    </row>
    <row r="11" spans="1:34" s="4" customFormat="1" ht="147.75" customHeight="1" x14ac:dyDescent="0.25">
      <c r="A11" s="15">
        <v>5</v>
      </c>
      <c r="B11" s="99" t="s">
        <v>34</v>
      </c>
      <c r="C11" s="29" t="s">
        <v>35</v>
      </c>
      <c r="D11" s="29" t="s">
        <v>58</v>
      </c>
      <c r="E11" s="99" t="s">
        <v>59</v>
      </c>
      <c r="F11" s="99" t="s">
        <v>60</v>
      </c>
      <c r="G11" s="29" t="s">
        <v>78</v>
      </c>
      <c r="H11" s="11" t="s">
        <v>79</v>
      </c>
      <c r="I11" s="12" t="s">
        <v>80</v>
      </c>
      <c r="J11" s="11" t="s">
        <v>81</v>
      </c>
      <c r="K11" s="14"/>
      <c r="L11" s="14"/>
      <c r="M11" s="11" t="s">
        <v>67</v>
      </c>
      <c r="N11" s="11" t="s">
        <v>82</v>
      </c>
      <c r="O11" s="15">
        <v>0</v>
      </c>
      <c r="P11" s="21">
        <v>0</v>
      </c>
      <c r="Q11" s="17" t="s">
        <v>83</v>
      </c>
      <c r="R11" s="18"/>
      <c r="S11" s="18"/>
      <c r="T11" s="18"/>
      <c r="U11" s="15">
        <v>0</v>
      </c>
      <c r="V11" s="21">
        <v>0</v>
      </c>
      <c r="W11" s="18"/>
      <c r="X11" s="18"/>
      <c r="Y11" s="18"/>
      <c r="Z11" s="18" t="s">
        <v>849</v>
      </c>
      <c r="AA11" s="15">
        <v>0</v>
      </c>
      <c r="AB11" s="21">
        <v>0</v>
      </c>
      <c r="AC11" s="15">
        <f t="shared" ref="AC11:AC21" si="0">U11+AA11</f>
        <v>0</v>
      </c>
      <c r="AD11" s="21">
        <v>0.5</v>
      </c>
      <c r="AE11" s="18"/>
      <c r="AF11" s="18"/>
      <c r="AG11" s="18"/>
      <c r="AH11" s="18" t="s">
        <v>84</v>
      </c>
    </row>
    <row r="12" spans="1:34" s="4" customFormat="1" ht="135.75" customHeight="1" x14ac:dyDescent="0.25">
      <c r="A12" s="15">
        <v>6</v>
      </c>
      <c r="B12" s="99" t="s">
        <v>34</v>
      </c>
      <c r="C12" s="29" t="s">
        <v>35</v>
      </c>
      <c r="D12" s="29" t="s">
        <v>58</v>
      </c>
      <c r="E12" s="99" t="s">
        <v>85</v>
      </c>
      <c r="F12" s="99" t="s">
        <v>86</v>
      </c>
      <c r="G12" s="29" t="s">
        <v>87</v>
      </c>
      <c r="H12" s="11" t="s">
        <v>88</v>
      </c>
      <c r="I12" s="12" t="s">
        <v>89</v>
      </c>
      <c r="J12" s="11" t="s">
        <v>90</v>
      </c>
      <c r="K12" s="11" t="s">
        <v>91</v>
      </c>
      <c r="L12" s="11" t="s">
        <v>92</v>
      </c>
      <c r="M12" s="11" t="s">
        <v>67</v>
      </c>
      <c r="N12" s="11" t="s">
        <v>93</v>
      </c>
      <c r="O12" s="15">
        <v>1</v>
      </c>
      <c r="P12" s="21">
        <v>0.5</v>
      </c>
      <c r="Q12" s="17" t="s">
        <v>83</v>
      </c>
      <c r="R12" s="18"/>
      <c r="S12" s="18"/>
      <c r="T12" s="18"/>
      <c r="U12" s="15">
        <v>1</v>
      </c>
      <c r="V12" s="21">
        <v>0.5</v>
      </c>
      <c r="W12" s="18"/>
      <c r="X12" s="18"/>
      <c r="Y12" s="18"/>
      <c r="Z12" s="18" t="s">
        <v>850</v>
      </c>
      <c r="AA12" s="15">
        <v>1</v>
      </c>
      <c r="AB12" s="21">
        <v>1</v>
      </c>
      <c r="AC12" s="15">
        <v>1</v>
      </c>
      <c r="AD12" s="21">
        <f t="shared" ref="AD12:AD20" si="1">AVERAGE(V12,AB12)</f>
        <v>0.75</v>
      </c>
      <c r="AE12" s="18"/>
      <c r="AF12" s="18"/>
      <c r="AG12" s="18"/>
      <c r="AH12" s="18" t="s">
        <v>94</v>
      </c>
    </row>
    <row r="13" spans="1:34" s="4" customFormat="1" ht="99.75" customHeight="1" x14ac:dyDescent="0.25">
      <c r="A13" s="15">
        <v>7</v>
      </c>
      <c r="B13" s="99" t="s">
        <v>34</v>
      </c>
      <c r="C13" s="29" t="s">
        <v>35</v>
      </c>
      <c r="D13" s="29" t="s">
        <v>58</v>
      </c>
      <c r="E13" s="99" t="s">
        <v>85</v>
      </c>
      <c r="F13" s="99" t="s">
        <v>86</v>
      </c>
      <c r="G13" s="29" t="s">
        <v>95</v>
      </c>
      <c r="H13" s="11" t="s">
        <v>96</v>
      </c>
      <c r="I13" s="12" t="s">
        <v>97</v>
      </c>
      <c r="J13" s="11" t="s">
        <v>851</v>
      </c>
      <c r="K13" s="11" t="s">
        <v>852</v>
      </c>
      <c r="L13" s="11" t="s">
        <v>852</v>
      </c>
      <c r="M13" s="11" t="s">
        <v>33</v>
      </c>
      <c r="N13" s="11" t="s">
        <v>862</v>
      </c>
      <c r="O13" s="15">
        <v>0</v>
      </c>
      <c r="P13" s="21"/>
      <c r="Q13" s="17" t="s">
        <v>83</v>
      </c>
      <c r="R13" s="18"/>
      <c r="S13" s="18"/>
      <c r="T13" s="18"/>
      <c r="U13" s="15">
        <v>0</v>
      </c>
      <c r="V13" s="21">
        <v>0</v>
      </c>
      <c r="W13" s="18"/>
      <c r="X13" s="18"/>
      <c r="Y13" s="18"/>
      <c r="Z13" s="18" t="s">
        <v>853</v>
      </c>
      <c r="AA13" s="15">
        <v>1</v>
      </c>
      <c r="AB13" s="21">
        <v>0</v>
      </c>
      <c r="AC13" s="15">
        <v>1</v>
      </c>
      <c r="AD13" s="21">
        <v>1</v>
      </c>
      <c r="AE13" s="18"/>
      <c r="AF13" s="18"/>
      <c r="AG13" s="18"/>
      <c r="AH13" s="18" t="s">
        <v>98</v>
      </c>
    </row>
    <row r="14" spans="1:34" s="4" customFormat="1" ht="133.5" customHeight="1" x14ac:dyDescent="0.25">
      <c r="A14" s="15">
        <v>8</v>
      </c>
      <c r="B14" s="99" t="s">
        <v>34</v>
      </c>
      <c r="C14" s="29" t="s">
        <v>35</v>
      </c>
      <c r="D14" s="29" t="s">
        <v>58</v>
      </c>
      <c r="E14" s="99" t="s">
        <v>37</v>
      </c>
      <c r="F14" s="99" t="s">
        <v>99</v>
      </c>
      <c r="G14" s="29" t="s">
        <v>100</v>
      </c>
      <c r="H14" s="11" t="s">
        <v>101</v>
      </c>
      <c r="I14" s="22" t="s">
        <v>102</v>
      </c>
      <c r="J14" s="11" t="s">
        <v>103</v>
      </c>
      <c r="K14" s="11" t="s">
        <v>104</v>
      </c>
      <c r="L14" s="11" t="s">
        <v>105</v>
      </c>
      <c r="M14" s="11" t="s">
        <v>106</v>
      </c>
      <c r="N14" s="11" t="s">
        <v>93</v>
      </c>
      <c r="O14" s="15">
        <v>0</v>
      </c>
      <c r="P14" s="21">
        <v>0</v>
      </c>
      <c r="Q14" s="17" t="s">
        <v>854</v>
      </c>
      <c r="R14" s="18"/>
      <c r="S14" s="18"/>
      <c r="T14" s="18" t="s">
        <v>108</v>
      </c>
      <c r="U14" s="15">
        <v>1</v>
      </c>
      <c r="V14" s="21">
        <v>0.39</v>
      </c>
      <c r="W14" s="18"/>
      <c r="X14" s="18"/>
      <c r="Y14" s="18">
        <v>0</v>
      </c>
      <c r="Z14" s="18" t="s">
        <v>854</v>
      </c>
      <c r="AA14" s="15">
        <v>1</v>
      </c>
      <c r="AB14" s="21">
        <v>0</v>
      </c>
      <c r="AC14" s="15">
        <v>1</v>
      </c>
      <c r="AD14" s="21">
        <f t="shared" si="1"/>
        <v>0.19500000000000001</v>
      </c>
      <c r="AE14" s="18"/>
      <c r="AF14" s="18"/>
      <c r="AG14" s="18"/>
      <c r="AH14" s="18" t="s">
        <v>855</v>
      </c>
    </row>
    <row r="15" spans="1:34" s="4" customFormat="1" ht="132" customHeight="1" x14ac:dyDescent="0.25">
      <c r="A15" s="15">
        <v>9</v>
      </c>
      <c r="B15" s="99" t="s">
        <v>34</v>
      </c>
      <c r="C15" s="29" t="s">
        <v>35</v>
      </c>
      <c r="D15" s="29" t="s">
        <v>58</v>
      </c>
      <c r="E15" s="99" t="s">
        <v>37</v>
      </c>
      <c r="F15" s="99" t="s">
        <v>38</v>
      </c>
      <c r="G15" s="29" t="s">
        <v>109</v>
      </c>
      <c r="H15" s="11" t="s">
        <v>110</v>
      </c>
      <c r="I15" s="12"/>
      <c r="J15" s="111" t="s">
        <v>111</v>
      </c>
      <c r="K15" s="14" t="s">
        <v>65</v>
      </c>
      <c r="L15" s="14" t="s">
        <v>66</v>
      </c>
      <c r="M15" s="11" t="s">
        <v>67</v>
      </c>
      <c r="N15" s="11" t="s">
        <v>68</v>
      </c>
      <c r="O15" s="15">
        <v>0</v>
      </c>
      <c r="P15" s="21">
        <v>0</v>
      </c>
      <c r="Q15" s="17" t="s">
        <v>107</v>
      </c>
      <c r="R15" s="18"/>
      <c r="S15" s="18"/>
      <c r="T15" s="18"/>
      <c r="U15" s="15">
        <v>0</v>
      </c>
      <c r="V15" s="21">
        <v>0</v>
      </c>
      <c r="W15" s="18"/>
      <c r="X15" s="18"/>
      <c r="Y15" s="18"/>
      <c r="Z15" s="18" t="s">
        <v>145</v>
      </c>
      <c r="AA15" s="15">
        <v>1</v>
      </c>
      <c r="AB15" s="21">
        <v>0</v>
      </c>
      <c r="AC15" s="15">
        <f t="shared" si="0"/>
        <v>1</v>
      </c>
      <c r="AD15" s="19">
        <f t="shared" si="1"/>
        <v>0</v>
      </c>
      <c r="AE15" s="18"/>
      <c r="AF15" s="18"/>
      <c r="AG15" s="18"/>
      <c r="AH15" s="18" t="s">
        <v>879</v>
      </c>
    </row>
    <row r="16" spans="1:34" s="4" customFormat="1" ht="146.25" customHeight="1" x14ac:dyDescent="0.25">
      <c r="A16" s="15">
        <v>10</v>
      </c>
      <c r="B16" s="99" t="s">
        <v>34</v>
      </c>
      <c r="C16" s="29" t="s">
        <v>35</v>
      </c>
      <c r="D16" s="29" t="s">
        <v>112</v>
      </c>
      <c r="E16" s="99" t="s">
        <v>85</v>
      </c>
      <c r="F16" s="99" t="s">
        <v>86</v>
      </c>
      <c r="G16" s="29" t="s">
        <v>113</v>
      </c>
      <c r="H16" s="11" t="s">
        <v>114</v>
      </c>
      <c r="I16" s="12" t="s">
        <v>115</v>
      </c>
      <c r="J16" s="11" t="s">
        <v>116</v>
      </c>
      <c r="K16" s="11" t="s">
        <v>117</v>
      </c>
      <c r="L16" s="11" t="s">
        <v>118</v>
      </c>
      <c r="M16" s="11" t="s">
        <v>67</v>
      </c>
      <c r="N16" s="11" t="s">
        <v>119</v>
      </c>
      <c r="O16" s="15">
        <v>0</v>
      </c>
      <c r="P16" s="21"/>
      <c r="Q16" s="17" t="s">
        <v>856</v>
      </c>
      <c r="R16" s="18"/>
      <c r="S16" s="18"/>
      <c r="T16" s="18"/>
      <c r="U16" s="15">
        <v>1</v>
      </c>
      <c r="V16" s="21">
        <v>0.5</v>
      </c>
      <c r="W16" s="18"/>
      <c r="X16" s="18"/>
      <c r="Y16" s="18"/>
      <c r="Z16" s="18" t="s">
        <v>856</v>
      </c>
      <c r="AA16" s="15">
        <v>1</v>
      </c>
      <c r="AB16" s="21">
        <v>1</v>
      </c>
      <c r="AC16" s="15">
        <v>1</v>
      </c>
      <c r="AD16" s="21">
        <v>1</v>
      </c>
      <c r="AE16" s="18"/>
      <c r="AF16" s="18"/>
      <c r="AG16" s="18"/>
      <c r="AH16" s="18" t="s">
        <v>120</v>
      </c>
    </row>
    <row r="17" spans="1:34" s="4" customFormat="1" ht="144" customHeight="1" x14ac:dyDescent="0.25">
      <c r="A17" s="15">
        <v>11</v>
      </c>
      <c r="B17" s="99" t="s">
        <v>34</v>
      </c>
      <c r="C17" s="29" t="s">
        <v>35</v>
      </c>
      <c r="D17" s="29" t="s">
        <v>112</v>
      </c>
      <c r="E17" s="99" t="s">
        <v>121</v>
      </c>
      <c r="F17" s="99" t="s">
        <v>122</v>
      </c>
      <c r="G17" s="29" t="s">
        <v>123</v>
      </c>
      <c r="H17" s="11" t="s">
        <v>124</v>
      </c>
      <c r="I17" s="12" t="s">
        <v>125</v>
      </c>
      <c r="J17" s="11" t="s">
        <v>126</v>
      </c>
      <c r="K17" s="11" t="s">
        <v>127</v>
      </c>
      <c r="L17" s="11" t="s">
        <v>128</v>
      </c>
      <c r="M17" s="11" t="s">
        <v>67</v>
      </c>
      <c r="N17" s="11" t="s">
        <v>129</v>
      </c>
      <c r="O17" s="15">
        <v>0</v>
      </c>
      <c r="P17" s="21">
        <v>0</v>
      </c>
      <c r="Q17" s="17" t="s">
        <v>107</v>
      </c>
      <c r="R17" s="18"/>
      <c r="S17" s="18"/>
      <c r="T17" s="18"/>
      <c r="U17" s="15">
        <v>0</v>
      </c>
      <c r="V17" s="21">
        <v>0</v>
      </c>
      <c r="W17" s="18"/>
      <c r="X17" s="18"/>
      <c r="Y17" s="18"/>
      <c r="Z17" s="18" t="s">
        <v>145</v>
      </c>
      <c r="AA17" s="15">
        <v>1</v>
      </c>
      <c r="AB17" s="21">
        <v>1</v>
      </c>
      <c r="AC17" s="15">
        <f t="shared" si="0"/>
        <v>1</v>
      </c>
      <c r="AD17" s="21">
        <v>1</v>
      </c>
      <c r="AE17" s="18"/>
      <c r="AF17" s="18"/>
      <c r="AG17" s="18"/>
      <c r="AH17" s="18" t="s">
        <v>880</v>
      </c>
    </row>
    <row r="18" spans="1:34" s="4" customFormat="1" ht="96" customHeight="1" x14ac:dyDescent="0.25">
      <c r="A18" s="15">
        <v>12</v>
      </c>
      <c r="B18" s="99" t="s">
        <v>130</v>
      </c>
      <c r="C18" s="29" t="s">
        <v>35</v>
      </c>
      <c r="D18" s="29" t="s">
        <v>112</v>
      </c>
      <c r="E18" s="99" t="s">
        <v>59</v>
      </c>
      <c r="F18" s="99" t="s">
        <v>131</v>
      </c>
      <c r="G18" s="29" t="s">
        <v>132</v>
      </c>
      <c r="H18" s="11" t="s">
        <v>133</v>
      </c>
      <c r="I18" s="17" t="s">
        <v>134</v>
      </c>
      <c r="J18" s="11" t="s">
        <v>135</v>
      </c>
      <c r="K18" s="11" t="s">
        <v>136</v>
      </c>
      <c r="L18" s="11" t="s">
        <v>137</v>
      </c>
      <c r="M18" s="11" t="s">
        <v>106</v>
      </c>
      <c r="N18" s="11" t="s">
        <v>138</v>
      </c>
      <c r="O18" s="15">
        <v>0</v>
      </c>
      <c r="P18" s="21">
        <v>0</v>
      </c>
      <c r="Q18" s="17" t="s">
        <v>107</v>
      </c>
      <c r="R18" s="18"/>
      <c r="S18" s="18"/>
      <c r="T18" s="18"/>
      <c r="U18" s="15">
        <v>0</v>
      </c>
      <c r="V18" s="21">
        <v>0.9</v>
      </c>
      <c r="W18" s="18"/>
      <c r="X18" s="18"/>
      <c r="Y18" s="18"/>
      <c r="Z18" s="18" t="s">
        <v>139</v>
      </c>
      <c r="AA18" s="15">
        <v>1</v>
      </c>
      <c r="AB18" s="21">
        <v>0.75</v>
      </c>
      <c r="AC18" s="15">
        <f t="shared" si="0"/>
        <v>1</v>
      </c>
      <c r="AD18" s="21">
        <f t="shared" si="1"/>
        <v>0.82499999999999996</v>
      </c>
      <c r="AE18" s="18"/>
      <c r="AF18" s="18"/>
      <c r="AG18" s="18"/>
      <c r="AH18" s="18" t="s">
        <v>881</v>
      </c>
    </row>
    <row r="19" spans="1:34" s="4" customFormat="1" ht="93.75" customHeight="1" x14ac:dyDescent="0.25">
      <c r="A19" s="15">
        <v>13</v>
      </c>
      <c r="B19" s="99" t="s">
        <v>130</v>
      </c>
      <c r="C19" s="29" t="s">
        <v>35</v>
      </c>
      <c r="D19" s="29" t="s">
        <v>112</v>
      </c>
      <c r="E19" s="99" t="s">
        <v>59</v>
      </c>
      <c r="F19" s="99" t="s">
        <v>131</v>
      </c>
      <c r="G19" s="29" t="s">
        <v>140</v>
      </c>
      <c r="H19" s="11" t="s">
        <v>141</v>
      </c>
      <c r="I19" s="12" t="s">
        <v>142</v>
      </c>
      <c r="J19" s="11" t="s">
        <v>143</v>
      </c>
      <c r="K19" s="11" t="s">
        <v>136</v>
      </c>
      <c r="L19" s="11" t="s">
        <v>137</v>
      </c>
      <c r="M19" s="11" t="s">
        <v>33</v>
      </c>
      <c r="N19" s="11" t="s">
        <v>138</v>
      </c>
      <c r="O19" s="15">
        <v>0</v>
      </c>
      <c r="P19" s="21">
        <v>0</v>
      </c>
      <c r="Q19" s="17" t="s">
        <v>144</v>
      </c>
      <c r="R19" s="18"/>
      <c r="S19" s="18"/>
      <c r="T19" s="18"/>
      <c r="U19" s="15">
        <v>0</v>
      </c>
      <c r="V19" s="21">
        <v>0</v>
      </c>
      <c r="W19" s="18"/>
      <c r="X19" s="18"/>
      <c r="Y19" s="18"/>
      <c r="Z19" s="18" t="s">
        <v>145</v>
      </c>
      <c r="AA19" s="15">
        <v>1</v>
      </c>
      <c r="AB19" s="21">
        <v>0.75</v>
      </c>
      <c r="AC19" s="15">
        <f t="shared" si="0"/>
        <v>1</v>
      </c>
      <c r="AD19" s="21">
        <f t="shared" si="1"/>
        <v>0.375</v>
      </c>
      <c r="AE19" s="18"/>
      <c r="AF19" s="18"/>
      <c r="AG19" s="18"/>
      <c r="AH19" s="18" t="s">
        <v>882</v>
      </c>
    </row>
    <row r="20" spans="1:34" s="4" customFormat="1" ht="87.75" customHeight="1" x14ac:dyDescent="0.25">
      <c r="A20" s="15">
        <v>14</v>
      </c>
      <c r="B20" s="99" t="s">
        <v>130</v>
      </c>
      <c r="C20" s="29" t="s">
        <v>35</v>
      </c>
      <c r="D20" s="29" t="s">
        <v>112</v>
      </c>
      <c r="E20" s="99" t="s">
        <v>59</v>
      </c>
      <c r="F20" s="99" t="s">
        <v>131</v>
      </c>
      <c r="G20" s="29" t="s">
        <v>146</v>
      </c>
      <c r="H20" s="11" t="s">
        <v>147</v>
      </c>
      <c r="I20" s="12" t="s">
        <v>148</v>
      </c>
      <c r="J20" s="11" t="s">
        <v>149</v>
      </c>
      <c r="K20" s="11" t="s">
        <v>150</v>
      </c>
      <c r="L20" s="11" t="s">
        <v>151</v>
      </c>
      <c r="M20" s="11" t="s">
        <v>152</v>
      </c>
      <c r="N20" s="11" t="s">
        <v>153</v>
      </c>
      <c r="O20" s="15">
        <v>0</v>
      </c>
      <c r="P20" s="21">
        <v>0</v>
      </c>
      <c r="Q20" s="17" t="s">
        <v>107</v>
      </c>
      <c r="R20" s="18"/>
      <c r="S20" s="18">
        <v>100</v>
      </c>
      <c r="T20" s="18"/>
      <c r="U20" s="15">
        <v>0</v>
      </c>
      <c r="V20" s="21">
        <v>1</v>
      </c>
      <c r="W20" s="18"/>
      <c r="X20" s="18"/>
      <c r="Y20" s="18"/>
      <c r="Z20" s="18" t="s">
        <v>145</v>
      </c>
      <c r="AA20" s="15">
        <v>1</v>
      </c>
      <c r="AB20" s="21">
        <v>0.75</v>
      </c>
      <c r="AC20" s="15">
        <f t="shared" si="0"/>
        <v>1</v>
      </c>
      <c r="AD20" s="21">
        <f t="shared" si="1"/>
        <v>0.875</v>
      </c>
      <c r="AE20" s="18"/>
      <c r="AF20" s="18"/>
      <c r="AG20" s="18"/>
      <c r="AH20" s="18" t="s">
        <v>883</v>
      </c>
    </row>
    <row r="21" spans="1:34" s="4" customFormat="1" ht="88.15" customHeight="1" x14ac:dyDescent="0.25">
      <c r="A21" s="15">
        <v>15</v>
      </c>
      <c r="B21" s="99" t="s">
        <v>130</v>
      </c>
      <c r="C21" s="29" t="s">
        <v>35</v>
      </c>
      <c r="D21" s="29" t="s">
        <v>112</v>
      </c>
      <c r="E21" s="99" t="s">
        <v>59</v>
      </c>
      <c r="F21" s="99" t="s">
        <v>131</v>
      </c>
      <c r="G21" s="29" t="s">
        <v>154</v>
      </c>
      <c r="H21" s="11" t="s">
        <v>155</v>
      </c>
      <c r="I21" s="12" t="s">
        <v>156</v>
      </c>
      <c r="J21" s="11" t="s">
        <v>157</v>
      </c>
      <c r="K21" s="11" t="s">
        <v>158</v>
      </c>
      <c r="L21" s="11" t="s">
        <v>128</v>
      </c>
      <c r="M21" s="11" t="s">
        <v>67</v>
      </c>
      <c r="N21" s="11" t="s">
        <v>159</v>
      </c>
      <c r="O21" s="15">
        <v>0</v>
      </c>
      <c r="P21" s="21">
        <v>0</v>
      </c>
      <c r="Q21" s="17" t="s">
        <v>107</v>
      </c>
      <c r="R21" s="18"/>
      <c r="S21" s="18"/>
      <c r="T21" s="18"/>
      <c r="U21" s="15">
        <v>0</v>
      </c>
      <c r="V21" s="21">
        <v>0</v>
      </c>
      <c r="W21" s="18"/>
      <c r="X21" s="18"/>
      <c r="Y21" s="18"/>
      <c r="Z21" s="18"/>
      <c r="AA21" s="15">
        <v>1</v>
      </c>
      <c r="AB21" s="21">
        <v>0.75</v>
      </c>
      <c r="AC21" s="15">
        <f t="shared" si="0"/>
        <v>1</v>
      </c>
      <c r="AD21" s="20">
        <f>V21+AB21</f>
        <v>0.75</v>
      </c>
      <c r="AE21" s="21">
        <f>AVERAGE(W21,AC21)</f>
        <v>1</v>
      </c>
      <c r="AF21" s="18"/>
      <c r="AG21" s="18"/>
      <c r="AH21" s="18" t="s">
        <v>884</v>
      </c>
    </row>
    <row r="22" spans="1:34" s="4" customFormat="1" ht="114.75" customHeight="1" x14ac:dyDescent="0.25">
      <c r="A22" s="15">
        <v>16</v>
      </c>
      <c r="B22" s="99" t="s">
        <v>34</v>
      </c>
      <c r="C22" s="29" t="s">
        <v>35</v>
      </c>
      <c r="D22" s="29" t="s">
        <v>160</v>
      </c>
      <c r="E22" s="99" t="s">
        <v>59</v>
      </c>
      <c r="F22" s="99" t="s">
        <v>161</v>
      </c>
      <c r="G22" s="29" t="s">
        <v>162</v>
      </c>
      <c r="H22" s="11" t="s">
        <v>163</v>
      </c>
      <c r="I22" s="12" t="s">
        <v>164</v>
      </c>
      <c r="J22" s="11" t="s">
        <v>165</v>
      </c>
      <c r="K22" s="11" t="s">
        <v>166</v>
      </c>
      <c r="L22" s="11" t="s">
        <v>167</v>
      </c>
      <c r="M22" s="11" t="s">
        <v>33</v>
      </c>
      <c r="N22" s="11" t="s">
        <v>168</v>
      </c>
      <c r="O22" s="15">
        <v>0</v>
      </c>
      <c r="P22" s="21">
        <v>0</v>
      </c>
      <c r="Q22" s="17" t="s">
        <v>144</v>
      </c>
      <c r="R22" s="18"/>
      <c r="S22" s="18"/>
      <c r="T22" s="18"/>
      <c r="U22" s="15">
        <v>1</v>
      </c>
      <c r="V22" s="21">
        <v>1</v>
      </c>
      <c r="W22" s="18"/>
      <c r="X22" s="18"/>
      <c r="Y22" s="18"/>
      <c r="Z22" s="18" t="s">
        <v>857</v>
      </c>
      <c r="AA22" s="15">
        <v>1</v>
      </c>
      <c r="AB22" s="21">
        <v>1</v>
      </c>
      <c r="AC22" s="15">
        <v>1</v>
      </c>
      <c r="AD22" s="21">
        <v>1</v>
      </c>
      <c r="AE22" s="18"/>
      <c r="AF22" s="18"/>
      <c r="AG22" s="18"/>
      <c r="AH22" s="18" t="s">
        <v>857</v>
      </c>
    </row>
    <row r="23" spans="1:34" s="4" customFormat="1" ht="157.5" customHeight="1" x14ac:dyDescent="0.25">
      <c r="A23" s="15">
        <v>17</v>
      </c>
      <c r="B23" s="99" t="s">
        <v>130</v>
      </c>
      <c r="C23" s="29" t="s">
        <v>35</v>
      </c>
      <c r="D23" s="29" t="s">
        <v>170</v>
      </c>
      <c r="E23" s="99" t="s">
        <v>59</v>
      </c>
      <c r="F23" s="99" t="s">
        <v>161</v>
      </c>
      <c r="G23" s="29" t="s">
        <v>162</v>
      </c>
      <c r="H23" s="17" t="s">
        <v>171</v>
      </c>
      <c r="I23" s="12" t="s">
        <v>172</v>
      </c>
      <c r="J23" s="11" t="s">
        <v>171</v>
      </c>
      <c r="K23" s="17" t="s">
        <v>173</v>
      </c>
      <c r="L23" s="11" t="s">
        <v>174</v>
      </c>
      <c r="M23" s="11" t="s">
        <v>33</v>
      </c>
      <c r="N23" s="11" t="s">
        <v>175</v>
      </c>
      <c r="O23" s="15">
        <v>0</v>
      </c>
      <c r="P23" s="21">
        <v>0</v>
      </c>
      <c r="Q23" s="17" t="s">
        <v>176</v>
      </c>
      <c r="R23" s="18"/>
      <c r="S23" s="23"/>
      <c r="T23" s="18"/>
      <c r="U23" s="15">
        <v>0</v>
      </c>
      <c r="V23" s="21">
        <v>0</v>
      </c>
      <c r="W23" s="18"/>
      <c r="X23" s="18"/>
      <c r="Y23" s="18"/>
      <c r="Z23" s="18"/>
      <c r="AA23" s="15">
        <v>0</v>
      </c>
      <c r="AB23" s="21">
        <v>0</v>
      </c>
      <c r="AC23" s="15">
        <f t="shared" ref="AC23:AC39" si="2">U23+AA23</f>
        <v>0</v>
      </c>
      <c r="AD23" s="21">
        <f t="shared" ref="AD23:AD39" si="3">AVERAGE(V23,AB23)</f>
        <v>0</v>
      </c>
      <c r="AE23" s="18"/>
      <c r="AF23" s="18"/>
      <c r="AG23" s="18"/>
      <c r="AH23" s="18" t="s">
        <v>169</v>
      </c>
    </row>
    <row r="24" spans="1:34" s="4" customFormat="1" ht="86.25" customHeight="1" x14ac:dyDescent="0.25">
      <c r="A24" s="15">
        <v>18</v>
      </c>
      <c r="B24" s="99" t="s">
        <v>130</v>
      </c>
      <c r="C24" s="29" t="s">
        <v>35</v>
      </c>
      <c r="D24" s="29" t="s">
        <v>170</v>
      </c>
      <c r="E24" s="99" t="s">
        <v>59</v>
      </c>
      <c r="F24" s="99" t="s">
        <v>161</v>
      </c>
      <c r="G24" s="29" t="s">
        <v>162</v>
      </c>
      <c r="H24" s="17" t="s">
        <v>177</v>
      </c>
      <c r="I24" s="12" t="s">
        <v>178</v>
      </c>
      <c r="J24" s="11" t="s">
        <v>177</v>
      </c>
      <c r="K24" s="17" t="s">
        <v>179</v>
      </c>
      <c r="L24" s="11" t="s">
        <v>180</v>
      </c>
      <c r="M24" s="11" t="s">
        <v>67</v>
      </c>
      <c r="N24" s="11" t="s">
        <v>175</v>
      </c>
      <c r="O24" s="15">
        <v>0</v>
      </c>
      <c r="P24" s="21">
        <v>1</v>
      </c>
      <c r="Q24" s="17" t="s">
        <v>144</v>
      </c>
      <c r="R24" s="18"/>
      <c r="S24" s="23"/>
      <c r="T24" s="18"/>
      <c r="U24" s="15">
        <v>0</v>
      </c>
      <c r="V24" s="21">
        <v>0</v>
      </c>
      <c r="W24" s="18"/>
      <c r="X24" s="18"/>
      <c r="Y24" s="18"/>
      <c r="Z24" s="18" t="s">
        <v>858</v>
      </c>
      <c r="AA24" s="15">
        <v>1</v>
      </c>
      <c r="AB24" s="21">
        <v>1</v>
      </c>
      <c r="AC24" s="15">
        <f t="shared" si="2"/>
        <v>1</v>
      </c>
      <c r="AD24" s="21">
        <f t="shared" si="3"/>
        <v>0.5</v>
      </c>
      <c r="AE24" s="18"/>
      <c r="AF24" s="18"/>
      <c r="AG24" s="18"/>
      <c r="AH24" s="18" t="s">
        <v>169</v>
      </c>
    </row>
    <row r="25" spans="1:34" s="4" customFormat="1" ht="106.5" customHeight="1" x14ac:dyDescent="0.25">
      <c r="A25" s="15">
        <v>19</v>
      </c>
      <c r="B25" s="99" t="s">
        <v>130</v>
      </c>
      <c r="C25" s="29" t="s">
        <v>35</v>
      </c>
      <c r="D25" s="29" t="s">
        <v>170</v>
      </c>
      <c r="E25" s="99" t="s">
        <v>59</v>
      </c>
      <c r="F25" s="99" t="s">
        <v>161</v>
      </c>
      <c r="G25" s="29" t="s">
        <v>162</v>
      </c>
      <c r="H25" s="17" t="s">
        <v>182</v>
      </c>
      <c r="I25" s="12" t="s">
        <v>183</v>
      </c>
      <c r="J25" s="11" t="s">
        <v>182</v>
      </c>
      <c r="K25" s="17" t="s">
        <v>184</v>
      </c>
      <c r="L25" s="11" t="s">
        <v>180</v>
      </c>
      <c r="M25" s="11" t="s">
        <v>67</v>
      </c>
      <c r="N25" s="11" t="s">
        <v>185</v>
      </c>
      <c r="O25" s="15">
        <v>0</v>
      </c>
      <c r="P25" s="21">
        <v>1</v>
      </c>
      <c r="Q25" s="17" t="s">
        <v>181</v>
      </c>
      <c r="R25" s="18"/>
      <c r="S25" s="24"/>
      <c r="T25" s="18"/>
      <c r="U25" s="15">
        <v>0</v>
      </c>
      <c r="V25" s="21">
        <v>0</v>
      </c>
      <c r="W25" s="18"/>
      <c r="X25" s="18"/>
      <c r="Y25" s="18"/>
      <c r="Z25" s="18"/>
      <c r="AA25" s="15">
        <v>1</v>
      </c>
      <c r="AB25" s="21">
        <v>1</v>
      </c>
      <c r="AC25" s="15">
        <f t="shared" si="2"/>
        <v>1</v>
      </c>
      <c r="AD25" s="21">
        <f t="shared" si="3"/>
        <v>0.5</v>
      </c>
      <c r="AE25" s="18"/>
      <c r="AF25" s="18"/>
      <c r="AG25" s="18"/>
      <c r="AH25" s="18" t="s">
        <v>169</v>
      </c>
    </row>
    <row r="26" spans="1:34" s="4" customFormat="1" ht="120.75" customHeight="1" x14ac:dyDescent="0.25">
      <c r="A26" s="15">
        <v>20</v>
      </c>
      <c r="B26" s="99" t="s">
        <v>34</v>
      </c>
      <c r="C26" s="29" t="s">
        <v>186</v>
      </c>
      <c r="D26" s="29" t="s">
        <v>187</v>
      </c>
      <c r="E26" s="99" t="s">
        <v>85</v>
      </c>
      <c r="F26" s="99" t="s">
        <v>86</v>
      </c>
      <c r="G26" s="105" t="s">
        <v>188</v>
      </c>
      <c r="H26" s="25" t="s">
        <v>189</v>
      </c>
      <c r="I26" s="26" t="s">
        <v>190</v>
      </c>
      <c r="J26" s="100" t="s">
        <v>191</v>
      </c>
      <c r="K26" s="101" t="s">
        <v>192</v>
      </c>
      <c r="L26" s="101" t="s">
        <v>193</v>
      </c>
      <c r="M26" s="101" t="s">
        <v>67</v>
      </c>
      <c r="N26" s="101" t="s">
        <v>194</v>
      </c>
      <c r="O26" s="15"/>
      <c r="P26" s="21"/>
      <c r="Q26" s="17" t="s">
        <v>83</v>
      </c>
      <c r="R26" s="27"/>
      <c r="S26" s="24"/>
      <c r="T26" s="18"/>
      <c r="U26" s="15">
        <v>1</v>
      </c>
      <c r="V26" s="21">
        <v>0.5</v>
      </c>
      <c r="W26" s="18"/>
      <c r="X26" s="18"/>
      <c r="Y26" s="18"/>
      <c r="Z26" s="18" t="s">
        <v>859</v>
      </c>
      <c r="AA26" s="15">
        <v>1</v>
      </c>
      <c r="AB26" s="21">
        <v>0.5</v>
      </c>
      <c r="AC26" s="15">
        <v>1</v>
      </c>
      <c r="AD26" s="21">
        <f t="shared" si="3"/>
        <v>0.5</v>
      </c>
      <c r="AE26" s="18"/>
      <c r="AF26" s="18"/>
      <c r="AG26" s="18"/>
      <c r="AH26" s="18" t="s">
        <v>860</v>
      </c>
    </row>
    <row r="27" spans="1:34" s="4" customFormat="1" ht="90" customHeight="1" x14ac:dyDescent="0.25">
      <c r="A27" s="15">
        <v>21</v>
      </c>
      <c r="B27" s="99" t="s">
        <v>34</v>
      </c>
      <c r="C27" s="29" t="s">
        <v>186</v>
      </c>
      <c r="D27" s="29" t="s">
        <v>195</v>
      </c>
      <c r="E27" s="99" t="s">
        <v>85</v>
      </c>
      <c r="F27" s="99" t="s">
        <v>196</v>
      </c>
      <c r="G27" s="29" t="s">
        <v>197</v>
      </c>
      <c r="H27" s="11" t="s">
        <v>189</v>
      </c>
      <c r="I27" s="17" t="s">
        <v>198</v>
      </c>
      <c r="J27" s="18" t="s">
        <v>199</v>
      </c>
      <c r="K27" s="11" t="s">
        <v>200</v>
      </c>
      <c r="L27" s="11" t="s">
        <v>201</v>
      </c>
      <c r="M27" s="11" t="s">
        <v>106</v>
      </c>
      <c r="N27" s="11" t="s">
        <v>202</v>
      </c>
      <c r="O27" s="15">
        <v>1</v>
      </c>
      <c r="P27" s="21">
        <v>0</v>
      </c>
      <c r="Q27" s="17" t="s">
        <v>861</v>
      </c>
      <c r="R27" s="18"/>
      <c r="S27" s="28"/>
      <c r="T27" s="18"/>
      <c r="U27" s="15">
        <v>1</v>
      </c>
      <c r="V27" s="21">
        <v>1</v>
      </c>
      <c r="W27" s="18"/>
      <c r="X27" s="18"/>
      <c r="Y27" s="18"/>
      <c r="Z27" s="18" t="s">
        <v>863</v>
      </c>
      <c r="AA27" s="15">
        <v>1</v>
      </c>
      <c r="AB27" s="21">
        <v>0.9</v>
      </c>
      <c r="AC27" s="15">
        <f t="shared" si="2"/>
        <v>2</v>
      </c>
      <c r="AD27" s="21">
        <f t="shared" si="3"/>
        <v>0.95</v>
      </c>
      <c r="AE27" s="18"/>
      <c r="AF27" s="18"/>
      <c r="AG27" s="18"/>
      <c r="AH27" s="18" t="s">
        <v>203</v>
      </c>
    </row>
    <row r="28" spans="1:34" s="4" customFormat="1" ht="221.25" customHeight="1" x14ac:dyDescent="0.25">
      <c r="A28" s="15">
        <v>22</v>
      </c>
      <c r="B28" s="99" t="s">
        <v>34</v>
      </c>
      <c r="C28" s="29" t="s">
        <v>204</v>
      </c>
      <c r="D28" s="29" t="s">
        <v>205</v>
      </c>
      <c r="E28" s="99" t="s">
        <v>37</v>
      </c>
      <c r="F28" s="99" t="s">
        <v>206</v>
      </c>
      <c r="G28" s="29" t="s">
        <v>207</v>
      </c>
      <c r="H28" s="11" t="s">
        <v>208</v>
      </c>
      <c r="I28" s="12" t="s">
        <v>209</v>
      </c>
      <c r="J28" s="11" t="s">
        <v>210</v>
      </c>
      <c r="K28" s="11" t="s">
        <v>104</v>
      </c>
      <c r="L28" s="11" t="s">
        <v>137</v>
      </c>
      <c r="M28" s="11" t="s">
        <v>211</v>
      </c>
      <c r="N28" s="11" t="s">
        <v>212</v>
      </c>
      <c r="O28" s="15">
        <v>0</v>
      </c>
      <c r="P28" s="21">
        <v>0</v>
      </c>
      <c r="Q28" s="17" t="s">
        <v>83</v>
      </c>
      <c r="R28" s="18"/>
      <c r="S28" s="18"/>
      <c r="T28" s="18"/>
      <c r="U28" s="15">
        <v>1</v>
      </c>
      <c r="V28" s="21">
        <v>0</v>
      </c>
      <c r="W28" s="18"/>
      <c r="X28" s="18"/>
      <c r="Y28" s="18"/>
      <c r="Z28" s="18"/>
      <c r="AA28" s="15">
        <v>1</v>
      </c>
      <c r="AB28" s="21">
        <v>1</v>
      </c>
      <c r="AC28" s="15">
        <f t="shared" si="2"/>
        <v>2</v>
      </c>
      <c r="AD28" s="21">
        <f t="shared" si="3"/>
        <v>0.5</v>
      </c>
      <c r="AE28" s="18"/>
      <c r="AF28" s="18"/>
      <c r="AG28" s="18"/>
      <c r="AH28" s="18" t="s">
        <v>213</v>
      </c>
    </row>
    <row r="29" spans="1:34" s="4" customFormat="1" ht="180" customHeight="1" x14ac:dyDescent="0.25">
      <c r="A29" s="15">
        <v>23</v>
      </c>
      <c r="B29" s="99" t="s">
        <v>130</v>
      </c>
      <c r="C29" s="29" t="s">
        <v>214</v>
      </c>
      <c r="D29" s="29" t="s">
        <v>215</v>
      </c>
      <c r="E29" s="99" t="s">
        <v>216</v>
      </c>
      <c r="F29" s="99" t="s">
        <v>217</v>
      </c>
      <c r="G29" s="29" t="s">
        <v>218</v>
      </c>
      <c r="H29" s="11" t="s">
        <v>219</v>
      </c>
      <c r="I29" s="12" t="s">
        <v>220</v>
      </c>
      <c r="J29" s="11" t="s">
        <v>221</v>
      </c>
      <c r="K29" s="11" t="s">
        <v>222</v>
      </c>
      <c r="L29" s="11" t="s">
        <v>223</v>
      </c>
      <c r="M29" s="11" t="s">
        <v>211</v>
      </c>
      <c r="N29" s="11" t="s">
        <v>224</v>
      </c>
      <c r="O29" s="15">
        <v>1</v>
      </c>
      <c r="P29" s="21">
        <v>0.5</v>
      </c>
      <c r="Q29" s="17" t="s">
        <v>225</v>
      </c>
      <c r="R29" s="18"/>
      <c r="S29" s="18"/>
      <c r="T29" s="18"/>
      <c r="U29" s="15">
        <v>0</v>
      </c>
      <c r="V29" s="21">
        <v>0</v>
      </c>
      <c r="W29" s="18"/>
      <c r="X29" s="18"/>
      <c r="Y29" s="18"/>
      <c r="Z29" s="18" t="s">
        <v>226</v>
      </c>
      <c r="AA29" s="15">
        <v>1</v>
      </c>
      <c r="AB29" s="21">
        <v>0.75</v>
      </c>
      <c r="AC29" s="15">
        <f t="shared" si="2"/>
        <v>1</v>
      </c>
      <c r="AD29" s="21">
        <f t="shared" si="3"/>
        <v>0.375</v>
      </c>
      <c r="AE29" s="18"/>
      <c r="AF29" s="18"/>
      <c r="AG29" s="18"/>
      <c r="AH29" s="18" t="s">
        <v>866</v>
      </c>
    </row>
    <row r="30" spans="1:34" s="4" customFormat="1" ht="162.75" customHeight="1" x14ac:dyDescent="0.25">
      <c r="A30" s="15">
        <v>24</v>
      </c>
      <c r="B30" s="99" t="s">
        <v>130</v>
      </c>
      <c r="C30" s="29" t="s">
        <v>214</v>
      </c>
      <c r="D30" s="29" t="s">
        <v>215</v>
      </c>
      <c r="E30" s="99" t="s">
        <v>216</v>
      </c>
      <c r="F30" s="99" t="s">
        <v>217</v>
      </c>
      <c r="G30" s="29" t="s">
        <v>227</v>
      </c>
      <c r="H30" s="11" t="s">
        <v>228</v>
      </c>
      <c r="I30" s="12" t="s">
        <v>229</v>
      </c>
      <c r="J30" s="11" t="s">
        <v>230</v>
      </c>
      <c r="K30" s="11" t="s">
        <v>231</v>
      </c>
      <c r="L30" s="11" t="s">
        <v>232</v>
      </c>
      <c r="M30" s="11" t="s">
        <v>67</v>
      </c>
      <c r="N30" s="11" t="s">
        <v>233</v>
      </c>
      <c r="O30" s="15">
        <v>0</v>
      </c>
      <c r="P30" s="21">
        <v>0</v>
      </c>
      <c r="Q30" s="17" t="s">
        <v>234</v>
      </c>
      <c r="R30" s="18"/>
      <c r="S30" s="18"/>
      <c r="T30" s="18"/>
      <c r="U30" s="15">
        <v>1</v>
      </c>
      <c r="V30" s="21">
        <v>0.5</v>
      </c>
      <c r="W30" s="18"/>
      <c r="X30" s="18"/>
      <c r="Y30" s="18"/>
      <c r="Z30" s="18" t="s">
        <v>864</v>
      </c>
      <c r="AA30" s="15">
        <v>1</v>
      </c>
      <c r="AB30" s="21">
        <v>0.75</v>
      </c>
      <c r="AC30" s="15">
        <f t="shared" si="2"/>
        <v>2</v>
      </c>
      <c r="AD30" s="21">
        <f t="shared" si="3"/>
        <v>0.625</v>
      </c>
      <c r="AE30" s="18"/>
      <c r="AF30" s="18"/>
      <c r="AG30" s="18"/>
      <c r="AH30" s="18" t="s">
        <v>865</v>
      </c>
    </row>
    <row r="31" spans="1:34" s="4" customFormat="1" ht="159" customHeight="1" x14ac:dyDescent="0.25">
      <c r="A31" s="15">
        <v>25</v>
      </c>
      <c r="B31" s="99" t="s">
        <v>130</v>
      </c>
      <c r="C31" s="29" t="s">
        <v>214</v>
      </c>
      <c r="D31" s="29" t="s">
        <v>215</v>
      </c>
      <c r="E31" s="99" t="s">
        <v>216</v>
      </c>
      <c r="F31" s="99" t="s">
        <v>235</v>
      </c>
      <c r="G31" s="29" t="s">
        <v>236</v>
      </c>
      <c r="H31" s="11" t="s">
        <v>237</v>
      </c>
      <c r="I31" s="17" t="s">
        <v>238</v>
      </c>
      <c r="J31" s="11" t="s">
        <v>239</v>
      </c>
      <c r="K31" s="11" t="s">
        <v>240</v>
      </c>
      <c r="L31" s="11" t="s">
        <v>241</v>
      </c>
      <c r="M31" s="11" t="s">
        <v>106</v>
      </c>
      <c r="N31" s="11" t="s">
        <v>242</v>
      </c>
      <c r="O31" s="15">
        <v>0</v>
      </c>
      <c r="P31" s="21">
        <v>0</v>
      </c>
      <c r="Q31" s="17" t="s">
        <v>83</v>
      </c>
      <c r="R31" s="18"/>
      <c r="S31" s="18"/>
      <c r="T31" s="18"/>
      <c r="U31" s="15">
        <v>1</v>
      </c>
      <c r="V31" s="21">
        <v>0.75</v>
      </c>
      <c r="W31" s="18"/>
      <c r="X31" s="18"/>
      <c r="Y31" s="18"/>
      <c r="Z31" s="18"/>
      <c r="AA31" s="15">
        <v>1</v>
      </c>
      <c r="AB31" s="21">
        <v>0.76</v>
      </c>
      <c r="AC31" s="15">
        <f t="shared" si="2"/>
        <v>2</v>
      </c>
      <c r="AD31" s="21">
        <f t="shared" si="3"/>
        <v>0.755</v>
      </c>
      <c r="AE31" s="18"/>
      <c r="AF31" s="18"/>
      <c r="AG31" s="18"/>
      <c r="AH31" s="18" t="s">
        <v>243</v>
      </c>
    </row>
    <row r="32" spans="1:34" s="4" customFormat="1" ht="137.25" customHeight="1" x14ac:dyDescent="0.25">
      <c r="A32" s="15">
        <v>26</v>
      </c>
      <c r="B32" s="99" t="s">
        <v>34</v>
      </c>
      <c r="C32" s="29" t="s">
        <v>244</v>
      </c>
      <c r="D32" s="29" t="s">
        <v>245</v>
      </c>
      <c r="E32" s="99" t="s">
        <v>85</v>
      </c>
      <c r="F32" s="99" t="s">
        <v>86</v>
      </c>
      <c r="G32" s="29" t="s">
        <v>246</v>
      </c>
      <c r="H32" s="11" t="s">
        <v>247</v>
      </c>
      <c r="I32" s="12" t="s">
        <v>248</v>
      </c>
      <c r="J32" s="11" t="s">
        <v>249</v>
      </c>
      <c r="K32" s="11" t="s">
        <v>250</v>
      </c>
      <c r="L32" s="11" t="s">
        <v>251</v>
      </c>
      <c r="M32" s="11" t="s">
        <v>152</v>
      </c>
      <c r="N32" s="11" t="s">
        <v>252</v>
      </c>
      <c r="O32" s="15">
        <v>1</v>
      </c>
      <c r="P32" s="21">
        <v>0.5</v>
      </c>
      <c r="Q32" s="17" t="s">
        <v>867</v>
      </c>
      <c r="R32" s="18"/>
      <c r="S32" s="18"/>
      <c r="T32" s="18"/>
      <c r="U32" s="15">
        <v>1</v>
      </c>
      <c r="V32" s="21">
        <v>0.5</v>
      </c>
      <c r="W32" s="18"/>
      <c r="X32" s="18"/>
      <c r="Y32" s="18"/>
      <c r="Z32" s="18" t="s">
        <v>868</v>
      </c>
      <c r="AA32" s="15">
        <v>1</v>
      </c>
      <c r="AB32" s="21">
        <v>0.75</v>
      </c>
      <c r="AC32" s="15">
        <f t="shared" si="2"/>
        <v>2</v>
      </c>
      <c r="AD32" s="21">
        <f t="shared" si="3"/>
        <v>0.625</v>
      </c>
      <c r="AE32" s="18"/>
      <c r="AF32" s="18"/>
      <c r="AG32" s="18"/>
      <c r="AH32" s="18" t="s">
        <v>869</v>
      </c>
    </row>
    <row r="33" spans="1:34" s="4" customFormat="1" ht="141" customHeight="1" x14ac:dyDescent="0.25">
      <c r="A33" s="15">
        <v>27</v>
      </c>
      <c r="B33" s="99" t="s">
        <v>34</v>
      </c>
      <c r="C33" s="29" t="s">
        <v>244</v>
      </c>
      <c r="D33" s="29" t="s">
        <v>253</v>
      </c>
      <c r="E33" s="99" t="s">
        <v>85</v>
      </c>
      <c r="F33" s="99" t="s">
        <v>86</v>
      </c>
      <c r="G33" s="29" t="s">
        <v>254</v>
      </c>
      <c r="H33" s="11" t="s">
        <v>255</v>
      </c>
      <c r="I33" s="12" t="s">
        <v>256</v>
      </c>
      <c r="J33" s="11" t="s">
        <v>257</v>
      </c>
      <c r="K33" s="11" t="s">
        <v>258</v>
      </c>
      <c r="L33" s="11" t="s">
        <v>259</v>
      </c>
      <c r="M33" s="11" t="s">
        <v>67</v>
      </c>
      <c r="N33" s="11" t="s">
        <v>260</v>
      </c>
      <c r="O33" s="15">
        <v>1</v>
      </c>
      <c r="P33" s="21">
        <v>0</v>
      </c>
      <c r="Q33" s="17" t="s">
        <v>867</v>
      </c>
      <c r="R33" s="18"/>
      <c r="S33" s="18"/>
      <c r="T33" s="18"/>
      <c r="U33" s="15">
        <v>1</v>
      </c>
      <c r="V33" s="21">
        <v>0.5</v>
      </c>
      <c r="W33" s="18">
        <v>1</v>
      </c>
      <c r="X33" s="18"/>
      <c r="Y33" s="18"/>
      <c r="Z33" s="18" t="s">
        <v>261</v>
      </c>
      <c r="AA33" s="15">
        <v>1</v>
      </c>
      <c r="AB33" s="21">
        <v>0.5</v>
      </c>
      <c r="AC33" s="15">
        <f t="shared" si="2"/>
        <v>2</v>
      </c>
      <c r="AD33" s="21">
        <f t="shared" si="3"/>
        <v>0.5</v>
      </c>
      <c r="AE33" s="18"/>
      <c r="AF33" s="18"/>
      <c r="AG33" s="18"/>
      <c r="AH33" s="18" t="s">
        <v>261</v>
      </c>
    </row>
    <row r="34" spans="1:34" s="4" customFormat="1" ht="164.25" customHeight="1" x14ac:dyDescent="0.25">
      <c r="A34" s="15">
        <v>28</v>
      </c>
      <c r="B34" s="99" t="s">
        <v>34</v>
      </c>
      <c r="C34" s="29" t="s">
        <v>244</v>
      </c>
      <c r="D34" s="29" t="s">
        <v>262</v>
      </c>
      <c r="E34" s="99" t="s">
        <v>37</v>
      </c>
      <c r="F34" s="99" t="s">
        <v>38</v>
      </c>
      <c r="G34" s="29" t="s">
        <v>263</v>
      </c>
      <c r="H34" s="11" t="s">
        <v>264</v>
      </c>
      <c r="I34" s="12" t="s">
        <v>265</v>
      </c>
      <c r="J34" s="29" t="s">
        <v>266</v>
      </c>
      <c r="K34" s="11" t="s">
        <v>267</v>
      </c>
      <c r="L34" s="11" t="s">
        <v>268</v>
      </c>
      <c r="M34" s="11" t="s">
        <v>67</v>
      </c>
      <c r="N34" s="11" t="s">
        <v>269</v>
      </c>
      <c r="O34" s="15">
        <v>1</v>
      </c>
      <c r="P34" s="21">
        <v>0.25</v>
      </c>
      <c r="Q34" s="17" t="s">
        <v>270</v>
      </c>
      <c r="R34" s="18">
        <v>1</v>
      </c>
      <c r="S34" s="18"/>
      <c r="T34" s="18"/>
      <c r="U34" s="15">
        <v>1</v>
      </c>
      <c r="V34" s="21">
        <v>0.5</v>
      </c>
      <c r="W34" s="18"/>
      <c r="X34" s="18"/>
      <c r="Y34" s="18"/>
      <c r="Z34" s="18"/>
      <c r="AA34" s="15">
        <v>1</v>
      </c>
      <c r="AB34" s="21">
        <v>0.75</v>
      </c>
      <c r="AC34" s="15">
        <v>3</v>
      </c>
      <c r="AD34" s="19">
        <f t="shared" si="3"/>
        <v>0.625</v>
      </c>
      <c r="AE34" s="18"/>
      <c r="AF34" s="18"/>
      <c r="AG34" s="18"/>
      <c r="AH34" s="18" t="s">
        <v>271</v>
      </c>
    </row>
    <row r="35" spans="1:34" s="4" customFormat="1" ht="140.25" customHeight="1" x14ac:dyDescent="0.25">
      <c r="A35" s="15">
        <v>29</v>
      </c>
      <c r="B35" s="99" t="s">
        <v>130</v>
      </c>
      <c r="C35" s="29" t="s">
        <v>244</v>
      </c>
      <c r="D35" s="29" t="s">
        <v>272</v>
      </c>
      <c r="E35" s="104" t="s">
        <v>59</v>
      </c>
      <c r="F35" s="104" t="s">
        <v>161</v>
      </c>
      <c r="G35" s="29" t="s">
        <v>273</v>
      </c>
      <c r="H35" s="11" t="s">
        <v>274</v>
      </c>
      <c r="I35" s="12" t="s">
        <v>275</v>
      </c>
      <c r="J35" s="11" t="s">
        <v>276</v>
      </c>
      <c r="K35" s="11" t="s">
        <v>277</v>
      </c>
      <c r="L35" s="11" t="s">
        <v>277</v>
      </c>
      <c r="M35" s="11" t="s">
        <v>33</v>
      </c>
      <c r="N35" s="11" t="s">
        <v>278</v>
      </c>
      <c r="O35" s="15">
        <v>0</v>
      </c>
      <c r="P35" s="21"/>
      <c r="Q35" s="17" t="s">
        <v>144</v>
      </c>
      <c r="R35" s="18"/>
      <c r="S35" s="18"/>
      <c r="T35" s="18"/>
      <c r="U35" s="15">
        <v>0</v>
      </c>
      <c r="V35" s="21"/>
      <c r="W35" s="18"/>
      <c r="X35" s="18"/>
      <c r="Y35" s="18"/>
      <c r="Z35" s="18"/>
      <c r="AA35" s="15">
        <v>0</v>
      </c>
      <c r="AB35" s="21"/>
      <c r="AC35" s="15">
        <f t="shared" si="2"/>
        <v>0</v>
      </c>
      <c r="AD35" s="21" t="e">
        <f t="shared" si="3"/>
        <v>#DIV/0!</v>
      </c>
      <c r="AE35" s="18"/>
      <c r="AF35" s="18"/>
      <c r="AG35" s="18"/>
      <c r="AH35" s="18" t="s">
        <v>279</v>
      </c>
    </row>
    <row r="36" spans="1:34" s="4" customFormat="1" ht="122.25" customHeight="1" x14ac:dyDescent="0.25">
      <c r="A36" s="15">
        <v>30</v>
      </c>
      <c r="B36" s="99" t="s">
        <v>130</v>
      </c>
      <c r="C36" s="29" t="s">
        <v>244</v>
      </c>
      <c r="D36" s="29" t="s">
        <v>280</v>
      </c>
      <c r="E36" s="104" t="s">
        <v>59</v>
      </c>
      <c r="F36" s="104" t="s">
        <v>161</v>
      </c>
      <c r="G36" s="29" t="s">
        <v>281</v>
      </c>
      <c r="H36" s="11" t="s">
        <v>282</v>
      </c>
      <c r="I36" s="12" t="s">
        <v>283</v>
      </c>
      <c r="J36" s="11" t="s">
        <v>284</v>
      </c>
      <c r="K36" s="11" t="s">
        <v>285</v>
      </c>
      <c r="L36" s="11" t="s">
        <v>286</v>
      </c>
      <c r="M36" s="11" t="s">
        <v>33</v>
      </c>
      <c r="N36" s="11" t="s">
        <v>287</v>
      </c>
      <c r="O36" s="15">
        <v>0</v>
      </c>
      <c r="P36" s="21">
        <v>0</v>
      </c>
      <c r="Q36" s="17" t="s">
        <v>144</v>
      </c>
      <c r="R36" s="18"/>
      <c r="S36" s="18"/>
      <c r="T36" s="18"/>
      <c r="U36" s="15">
        <v>0</v>
      </c>
      <c r="V36" s="21">
        <v>0</v>
      </c>
      <c r="W36" s="18"/>
      <c r="X36" s="18"/>
      <c r="Y36" s="18"/>
      <c r="Z36" s="18"/>
      <c r="AA36" s="15">
        <v>0</v>
      </c>
      <c r="AB36" s="21">
        <v>0</v>
      </c>
      <c r="AC36" s="15">
        <f t="shared" si="2"/>
        <v>0</v>
      </c>
      <c r="AD36" s="21">
        <f t="shared" si="3"/>
        <v>0</v>
      </c>
      <c r="AE36" s="18"/>
      <c r="AF36" s="18"/>
      <c r="AG36" s="18"/>
      <c r="AH36" s="18" t="s">
        <v>288</v>
      </c>
    </row>
    <row r="37" spans="1:34" s="4" customFormat="1" ht="157.5" customHeight="1" x14ac:dyDescent="0.25">
      <c r="A37" s="15">
        <v>31</v>
      </c>
      <c r="B37" s="99" t="s">
        <v>130</v>
      </c>
      <c r="C37" s="29" t="s">
        <v>244</v>
      </c>
      <c r="D37" s="29" t="s">
        <v>289</v>
      </c>
      <c r="E37" s="99" t="s">
        <v>59</v>
      </c>
      <c r="F37" s="99" t="s">
        <v>290</v>
      </c>
      <c r="G37" s="29" t="s">
        <v>291</v>
      </c>
      <c r="H37" s="11" t="s">
        <v>292</v>
      </c>
      <c r="I37" s="12" t="s">
        <v>293</v>
      </c>
      <c r="J37" s="11" t="s">
        <v>294</v>
      </c>
      <c r="K37" s="11" t="s">
        <v>295</v>
      </c>
      <c r="L37" s="11" t="s">
        <v>296</v>
      </c>
      <c r="M37" s="11" t="s">
        <v>67</v>
      </c>
      <c r="N37" s="30" t="s">
        <v>297</v>
      </c>
      <c r="O37" s="15">
        <v>0</v>
      </c>
      <c r="P37" s="21">
        <v>0</v>
      </c>
      <c r="Q37" s="17" t="s">
        <v>83</v>
      </c>
      <c r="R37" s="18"/>
      <c r="S37" s="18"/>
      <c r="T37" s="18"/>
      <c r="U37" s="15">
        <v>0</v>
      </c>
      <c r="V37" s="21">
        <v>0</v>
      </c>
      <c r="W37" s="18"/>
      <c r="X37" s="18"/>
      <c r="Y37" s="18"/>
      <c r="Z37" s="18" t="s">
        <v>870</v>
      </c>
      <c r="AA37" s="15">
        <v>0</v>
      </c>
      <c r="AB37" s="21">
        <v>0</v>
      </c>
      <c r="AC37" s="15">
        <f t="shared" si="2"/>
        <v>0</v>
      </c>
      <c r="AD37" s="21">
        <f t="shared" si="3"/>
        <v>0</v>
      </c>
      <c r="AE37" s="18"/>
      <c r="AF37" s="18"/>
      <c r="AH37" s="18" t="s">
        <v>871</v>
      </c>
    </row>
    <row r="38" spans="1:34" s="4" customFormat="1" ht="229.5" customHeight="1" x14ac:dyDescent="0.25">
      <c r="A38" s="15">
        <v>32</v>
      </c>
      <c r="B38" s="99" t="s">
        <v>34</v>
      </c>
      <c r="C38" s="29" t="s">
        <v>244</v>
      </c>
      <c r="D38" s="29" t="s">
        <v>298</v>
      </c>
      <c r="E38" s="104" t="s">
        <v>59</v>
      </c>
      <c r="F38" s="104" t="s">
        <v>299</v>
      </c>
      <c r="G38" s="29" t="s">
        <v>300</v>
      </c>
      <c r="H38" s="11" t="s">
        <v>301</v>
      </c>
      <c r="I38" s="12" t="s">
        <v>302</v>
      </c>
      <c r="J38" s="11" t="s">
        <v>303</v>
      </c>
      <c r="K38" s="11" t="s">
        <v>304</v>
      </c>
      <c r="L38" s="11" t="s">
        <v>305</v>
      </c>
      <c r="M38" s="11" t="s">
        <v>33</v>
      </c>
      <c r="N38" s="11" t="s">
        <v>306</v>
      </c>
      <c r="O38" s="15">
        <v>0</v>
      </c>
      <c r="P38" s="21">
        <v>0</v>
      </c>
      <c r="Q38" s="17" t="s">
        <v>144</v>
      </c>
      <c r="R38" s="18"/>
      <c r="S38" s="18"/>
      <c r="T38" s="18"/>
      <c r="U38" s="15">
        <v>0</v>
      </c>
      <c r="V38" s="21">
        <v>0</v>
      </c>
      <c r="W38" s="18"/>
      <c r="X38" s="18"/>
      <c r="Y38" s="18"/>
      <c r="Z38" s="18" t="s">
        <v>872</v>
      </c>
      <c r="AA38" s="15">
        <v>0</v>
      </c>
      <c r="AB38" s="21">
        <v>0</v>
      </c>
      <c r="AC38" s="15">
        <f t="shared" si="2"/>
        <v>0</v>
      </c>
      <c r="AD38" s="21">
        <f t="shared" si="3"/>
        <v>0</v>
      </c>
      <c r="AE38" s="18"/>
      <c r="AF38" s="18"/>
      <c r="AG38" s="18"/>
      <c r="AH38" s="18" t="s">
        <v>307</v>
      </c>
    </row>
    <row r="39" spans="1:34" s="4" customFormat="1" ht="188.25" customHeight="1" x14ac:dyDescent="0.25">
      <c r="A39" s="15">
        <v>33</v>
      </c>
      <c r="B39" s="99" t="s">
        <v>34</v>
      </c>
      <c r="C39" s="29" t="s">
        <v>244</v>
      </c>
      <c r="D39" s="29" t="s">
        <v>308</v>
      </c>
      <c r="E39" s="99" t="s">
        <v>37</v>
      </c>
      <c r="F39" s="99" t="s">
        <v>38</v>
      </c>
      <c r="G39" s="29" t="s">
        <v>309</v>
      </c>
      <c r="H39" s="11" t="s">
        <v>310</v>
      </c>
      <c r="I39" s="22" t="s">
        <v>311</v>
      </c>
      <c r="J39" s="11" t="s">
        <v>312</v>
      </c>
      <c r="K39" s="11" t="s">
        <v>313</v>
      </c>
      <c r="L39" s="11" t="s">
        <v>314</v>
      </c>
      <c r="M39" s="11" t="s">
        <v>106</v>
      </c>
      <c r="N39" s="11" t="s">
        <v>315</v>
      </c>
      <c r="O39" s="15">
        <v>1</v>
      </c>
      <c r="P39" s="21">
        <v>0.25</v>
      </c>
      <c r="Q39" s="17" t="s">
        <v>316</v>
      </c>
      <c r="R39" s="18"/>
      <c r="S39" s="18"/>
      <c r="T39" s="18"/>
      <c r="U39" s="15">
        <v>1</v>
      </c>
      <c r="V39" s="21">
        <v>0.5</v>
      </c>
      <c r="W39" s="18"/>
      <c r="X39" s="18"/>
      <c r="Y39" s="18"/>
      <c r="Z39" s="18"/>
      <c r="AA39" s="15">
        <v>1</v>
      </c>
      <c r="AB39" s="21">
        <v>0.75</v>
      </c>
      <c r="AC39" s="15">
        <f t="shared" si="2"/>
        <v>2</v>
      </c>
      <c r="AD39" s="19">
        <f t="shared" si="3"/>
        <v>0.625</v>
      </c>
      <c r="AE39" s="18"/>
      <c r="AF39" s="18"/>
      <c r="AG39" s="18"/>
      <c r="AH39" s="18" t="s">
        <v>317</v>
      </c>
    </row>
    <row r="40" spans="1:34" s="4" customFormat="1" ht="154.5" customHeight="1" x14ac:dyDescent="0.25">
      <c r="A40" s="15">
        <v>34</v>
      </c>
      <c r="B40" s="99" t="s">
        <v>130</v>
      </c>
      <c r="C40" s="29" t="s">
        <v>244</v>
      </c>
      <c r="D40" s="29" t="s">
        <v>318</v>
      </c>
      <c r="E40" s="99" t="s">
        <v>59</v>
      </c>
      <c r="F40" s="99" t="s">
        <v>319</v>
      </c>
      <c r="G40" s="29" t="s">
        <v>320</v>
      </c>
      <c r="H40" s="11" t="s">
        <v>321</v>
      </c>
      <c r="I40" s="12" t="s">
        <v>322</v>
      </c>
      <c r="J40" s="11" t="s">
        <v>323</v>
      </c>
      <c r="K40" s="11" t="s">
        <v>324</v>
      </c>
      <c r="L40" s="11" t="s">
        <v>325</v>
      </c>
      <c r="M40" s="11" t="s">
        <v>67</v>
      </c>
      <c r="N40" s="11" t="s">
        <v>326</v>
      </c>
      <c r="O40" s="15"/>
      <c r="P40" s="21"/>
      <c r="Q40" s="17" t="s">
        <v>144</v>
      </c>
      <c r="R40" s="18"/>
      <c r="S40" s="18"/>
      <c r="T40" s="18"/>
      <c r="U40" s="15"/>
      <c r="V40" s="21"/>
      <c r="W40" s="18"/>
      <c r="X40" s="18"/>
      <c r="Y40" s="18"/>
      <c r="Z40" s="17" t="s">
        <v>144</v>
      </c>
      <c r="AA40" s="15"/>
      <c r="AB40" s="21"/>
      <c r="AC40" s="15"/>
      <c r="AD40" s="21"/>
      <c r="AE40" s="18"/>
      <c r="AF40" s="18"/>
      <c r="AG40" s="18"/>
      <c r="AH40" s="18" t="s">
        <v>873</v>
      </c>
    </row>
    <row r="41" spans="1:34" s="4" customFormat="1" ht="168.75" customHeight="1" x14ac:dyDescent="0.25">
      <c r="A41" s="15">
        <v>35</v>
      </c>
      <c r="B41" s="99" t="s">
        <v>130</v>
      </c>
      <c r="C41" s="29" t="s">
        <v>244</v>
      </c>
      <c r="D41" s="29" t="s">
        <v>327</v>
      </c>
      <c r="E41" s="99" t="s">
        <v>37</v>
      </c>
      <c r="F41" s="99" t="s">
        <v>38</v>
      </c>
      <c r="G41" s="29" t="s">
        <v>328</v>
      </c>
      <c r="H41" s="11" t="s">
        <v>329</v>
      </c>
      <c r="I41" s="12" t="s">
        <v>330</v>
      </c>
      <c r="J41" s="11" t="s">
        <v>331</v>
      </c>
      <c r="K41" s="11" t="s">
        <v>332</v>
      </c>
      <c r="L41" s="11" t="s">
        <v>333</v>
      </c>
      <c r="M41" s="11" t="s">
        <v>67</v>
      </c>
      <c r="N41" s="11" t="s">
        <v>334</v>
      </c>
      <c r="O41" s="15">
        <v>1</v>
      </c>
      <c r="P41" s="21">
        <v>0.25</v>
      </c>
      <c r="Q41" s="18" t="s">
        <v>874</v>
      </c>
      <c r="R41" s="18"/>
      <c r="S41" s="18"/>
      <c r="T41" s="18"/>
      <c r="U41" s="15">
        <v>1</v>
      </c>
      <c r="V41" s="21">
        <v>0.5</v>
      </c>
      <c r="W41" s="18"/>
      <c r="X41" s="18"/>
      <c r="Y41" s="18"/>
      <c r="Z41" s="18" t="s">
        <v>874</v>
      </c>
      <c r="AA41" s="15">
        <v>1</v>
      </c>
      <c r="AB41" s="21">
        <v>0.75</v>
      </c>
      <c r="AC41" s="15">
        <f t="shared" ref="AC41:AC51" si="4">U41+AA41</f>
        <v>2</v>
      </c>
      <c r="AD41" s="19">
        <f t="shared" ref="AD41:AD48" si="5">AVERAGE(V41,AB41)</f>
        <v>0.625</v>
      </c>
      <c r="AE41" s="18"/>
      <c r="AF41" s="18"/>
      <c r="AG41" s="18"/>
      <c r="AH41" s="18" t="s">
        <v>335</v>
      </c>
    </row>
    <row r="42" spans="1:34" s="4" customFormat="1" ht="112.5" customHeight="1" x14ac:dyDescent="0.25">
      <c r="A42" s="15">
        <v>36</v>
      </c>
      <c r="B42" s="99" t="s">
        <v>130</v>
      </c>
      <c r="C42" s="29" t="s">
        <v>244</v>
      </c>
      <c r="D42" s="29" t="s">
        <v>336</v>
      </c>
      <c r="E42" s="104" t="s">
        <v>59</v>
      </c>
      <c r="F42" s="104" t="s">
        <v>59</v>
      </c>
      <c r="G42" s="29" t="s">
        <v>337</v>
      </c>
      <c r="H42" s="11" t="s">
        <v>338</v>
      </c>
      <c r="I42" s="17" t="s">
        <v>339</v>
      </c>
      <c r="J42" s="11" t="s">
        <v>340</v>
      </c>
      <c r="K42" s="11" t="s">
        <v>341</v>
      </c>
      <c r="L42" s="11" t="s">
        <v>342</v>
      </c>
      <c r="M42" s="11" t="s">
        <v>106</v>
      </c>
      <c r="N42" s="11" t="s">
        <v>166</v>
      </c>
      <c r="O42" s="15">
        <v>1</v>
      </c>
      <c r="P42" s="21">
        <v>0.25</v>
      </c>
      <c r="Q42" s="18" t="s">
        <v>874</v>
      </c>
      <c r="R42" s="18"/>
      <c r="S42" s="18"/>
      <c r="T42" s="18"/>
      <c r="U42" s="15">
        <v>1</v>
      </c>
      <c r="V42" s="21">
        <v>0.5</v>
      </c>
      <c r="W42" s="18"/>
      <c r="X42" s="18"/>
      <c r="Y42" s="18"/>
      <c r="Z42" s="18" t="s">
        <v>874</v>
      </c>
      <c r="AA42" s="15">
        <v>1</v>
      </c>
      <c r="AB42" s="21">
        <v>0.75</v>
      </c>
      <c r="AC42" s="15">
        <f t="shared" si="4"/>
        <v>2</v>
      </c>
      <c r="AD42" s="21">
        <f t="shared" si="5"/>
        <v>0.625</v>
      </c>
      <c r="AE42" s="18"/>
      <c r="AF42" s="18"/>
      <c r="AG42" s="18"/>
      <c r="AH42" s="18" t="s">
        <v>335</v>
      </c>
    </row>
    <row r="43" spans="1:34" s="4" customFormat="1" ht="126.75" customHeight="1" x14ac:dyDescent="0.25">
      <c r="A43" s="15">
        <v>37</v>
      </c>
      <c r="B43" s="99" t="s">
        <v>34</v>
      </c>
      <c r="C43" s="29" t="s">
        <v>343</v>
      </c>
      <c r="D43" s="29" t="s">
        <v>344</v>
      </c>
      <c r="E43" s="99" t="s">
        <v>345</v>
      </c>
      <c r="F43" s="99" t="s">
        <v>346</v>
      </c>
      <c r="G43" s="29" t="s">
        <v>347</v>
      </c>
      <c r="H43" s="11" t="s">
        <v>348</v>
      </c>
      <c r="I43" s="12" t="s">
        <v>349</v>
      </c>
      <c r="J43" s="31" t="s">
        <v>350</v>
      </c>
      <c r="K43" s="11" t="s">
        <v>351</v>
      </c>
      <c r="L43" s="11" t="s">
        <v>352</v>
      </c>
      <c r="M43" s="11" t="s">
        <v>67</v>
      </c>
      <c r="N43" s="11" t="s">
        <v>353</v>
      </c>
      <c r="O43" s="15">
        <v>1</v>
      </c>
      <c r="P43" s="21">
        <v>0.25</v>
      </c>
      <c r="Q43" s="17" t="s">
        <v>354</v>
      </c>
      <c r="R43" s="32"/>
      <c r="S43" s="33"/>
      <c r="T43" s="32"/>
      <c r="U43" s="15">
        <v>1</v>
      </c>
      <c r="V43" s="21">
        <v>0.5</v>
      </c>
      <c r="W43" s="32"/>
      <c r="X43" s="33"/>
      <c r="Y43" s="32"/>
      <c r="Z43" s="32" t="s">
        <v>354</v>
      </c>
      <c r="AA43" s="15">
        <v>1</v>
      </c>
      <c r="AB43" s="21">
        <v>0.75</v>
      </c>
      <c r="AC43" s="15">
        <f t="shared" si="4"/>
        <v>2</v>
      </c>
      <c r="AD43" s="21">
        <f t="shared" si="5"/>
        <v>0.625</v>
      </c>
      <c r="AE43" s="32"/>
      <c r="AF43" s="33"/>
      <c r="AG43" s="32"/>
      <c r="AH43" s="32" t="s">
        <v>355</v>
      </c>
    </row>
    <row r="44" spans="1:34" s="4" customFormat="1" ht="124.5" customHeight="1" x14ac:dyDescent="0.25">
      <c r="A44" s="15">
        <v>38</v>
      </c>
      <c r="B44" s="99" t="s">
        <v>34</v>
      </c>
      <c r="C44" s="29" t="s">
        <v>356</v>
      </c>
      <c r="D44" s="29" t="s">
        <v>357</v>
      </c>
      <c r="E44" s="99" t="s">
        <v>345</v>
      </c>
      <c r="F44" s="99" t="s">
        <v>358</v>
      </c>
      <c r="G44" s="29" t="s">
        <v>359</v>
      </c>
      <c r="H44" s="11" t="s">
        <v>360</v>
      </c>
      <c r="I44" s="12" t="s">
        <v>361</v>
      </c>
      <c r="J44" s="31" t="s">
        <v>362</v>
      </c>
      <c r="K44" s="11" t="s">
        <v>363</v>
      </c>
      <c r="L44" s="11" t="s">
        <v>364</v>
      </c>
      <c r="M44" s="11" t="s">
        <v>211</v>
      </c>
      <c r="N44" s="11" t="s">
        <v>365</v>
      </c>
      <c r="O44" s="15">
        <v>1</v>
      </c>
      <c r="P44" s="21">
        <v>0.25</v>
      </c>
      <c r="Q44" s="17" t="s">
        <v>366</v>
      </c>
      <c r="R44" s="18"/>
      <c r="S44" s="34"/>
      <c r="T44" s="18"/>
      <c r="U44" s="15">
        <v>1</v>
      </c>
      <c r="V44" s="21">
        <v>0.5</v>
      </c>
      <c r="W44" s="18"/>
      <c r="X44" s="34"/>
      <c r="Y44" s="18"/>
      <c r="Z44" s="17" t="s">
        <v>366</v>
      </c>
      <c r="AA44" s="15">
        <v>1</v>
      </c>
      <c r="AB44" s="21">
        <v>1</v>
      </c>
      <c r="AC44" s="15">
        <f t="shared" si="4"/>
        <v>2</v>
      </c>
      <c r="AD44" s="21">
        <f t="shared" si="5"/>
        <v>0.75</v>
      </c>
      <c r="AE44" s="18"/>
      <c r="AF44" s="34"/>
      <c r="AG44" s="18"/>
      <c r="AH44" s="18" t="s">
        <v>367</v>
      </c>
    </row>
    <row r="45" spans="1:34" s="4" customFormat="1" ht="105.75" customHeight="1" x14ac:dyDescent="0.25">
      <c r="A45" s="15">
        <v>39</v>
      </c>
      <c r="B45" s="99" t="s">
        <v>130</v>
      </c>
      <c r="C45" s="29" t="s">
        <v>368</v>
      </c>
      <c r="D45" s="29" t="s">
        <v>369</v>
      </c>
      <c r="E45" s="99" t="s">
        <v>59</v>
      </c>
      <c r="F45" s="99" t="s">
        <v>370</v>
      </c>
      <c r="G45" s="29" t="s">
        <v>371</v>
      </c>
      <c r="H45" s="11" t="s">
        <v>133</v>
      </c>
      <c r="I45" s="17" t="s">
        <v>372</v>
      </c>
      <c r="J45" s="31" t="s">
        <v>135</v>
      </c>
      <c r="K45" s="11" t="s">
        <v>136</v>
      </c>
      <c r="L45" s="11" t="s">
        <v>137</v>
      </c>
      <c r="M45" s="11" t="s">
        <v>106</v>
      </c>
      <c r="N45" s="11" t="s">
        <v>138</v>
      </c>
      <c r="O45" s="15">
        <v>1</v>
      </c>
      <c r="P45" s="21">
        <v>0.25</v>
      </c>
      <c r="Q45" s="17" t="s">
        <v>373</v>
      </c>
      <c r="R45" s="18"/>
      <c r="S45" s="34"/>
      <c r="T45" s="18" t="s">
        <v>374</v>
      </c>
      <c r="U45" s="15">
        <v>1</v>
      </c>
      <c r="V45" s="21">
        <v>0.97</v>
      </c>
      <c r="W45" s="18"/>
      <c r="X45" s="34"/>
      <c r="Y45" s="18"/>
      <c r="Z45" s="18" t="s">
        <v>875</v>
      </c>
      <c r="AA45" s="15">
        <v>1</v>
      </c>
      <c r="AB45" s="21">
        <v>0.75</v>
      </c>
      <c r="AC45" s="35">
        <f t="shared" si="4"/>
        <v>2</v>
      </c>
      <c r="AD45" s="21">
        <f t="shared" si="5"/>
        <v>0.86</v>
      </c>
      <c r="AE45" s="18"/>
      <c r="AF45" s="34"/>
      <c r="AG45" s="18"/>
      <c r="AH45" s="18" t="s">
        <v>375</v>
      </c>
    </row>
    <row r="46" spans="1:34" s="4" customFormat="1" ht="120" customHeight="1" x14ac:dyDescent="0.25">
      <c r="A46" s="15">
        <v>40</v>
      </c>
      <c r="B46" s="99" t="s">
        <v>130</v>
      </c>
      <c r="C46" s="29" t="s">
        <v>368</v>
      </c>
      <c r="D46" s="29" t="s">
        <v>369</v>
      </c>
      <c r="E46" s="99" t="s">
        <v>59</v>
      </c>
      <c r="F46" s="99" t="s">
        <v>370</v>
      </c>
      <c r="G46" s="29" t="s">
        <v>376</v>
      </c>
      <c r="H46" s="11" t="s">
        <v>377</v>
      </c>
      <c r="I46" s="12" t="s">
        <v>378</v>
      </c>
      <c r="J46" s="31" t="s">
        <v>379</v>
      </c>
      <c r="K46" s="11" t="s">
        <v>380</v>
      </c>
      <c r="L46" s="11" t="s">
        <v>381</v>
      </c>
      <c r="M46" s="11" t="s">
        <v>152</v>
      </c>
      <c r="N46" s="11" t="s">
        <v>382</v>
      </c>
      <c r="O46" s="15">
        <v>1</v>
      </c>
      <c r="P46" s="21">
        <v>0.25</v>
      </c>
      <c r="Q46" s="17" t="s">
        <v>383</v>
      </c>
      <c r="R46" s="18"/>
      <c r="S46" s="34"/>
      <c r="T46" s="18">
        <v>1</v>
      </c>
      <c r="U46" s="15">
        <v>1</v>
      </c>
      <c r="V46" s="21">
        <v>0.5</v>
      </c>
      <c r="W46" s="18"/>
      <c r="X46" s="34"/>
      <c r="Y46" s="18"/>
      <c r="Z46" s="18"/>
      <c r="AA46" s="15">
        <v>1</v>
      </c>
      <c r="AB46" s="21">
        <v>0.75</v>
      </c>
      <c r="AC46" s="35">
        <f t="shared" si="4"/>
        <v>2</v>
      </c>
      <c r="AD46" s="21">
        <f t="shared" si="5"/>
        <v>0.625</v>
      </c>
      <c r="AE46" s="18"/>
      <c r="AF46" s="34"/>
      <c r="AG46" s="18"/>
      <c r="AH46" s="18" t="s">
        <v>384</v>
      </c>
    </row>
    <row r="47" spans="1:34" s="4" customFormat="1" ht="101.25" customHeight="1" x14ac:dyDescent="0.25">
      <c r="A47" s="15">
        <v>41</v>
      </c>
      <c r="B47" s="99" t="s">
        <v>130</v>
      </c>
      <c r="C47" s="29" t="s">
        <v>368</v>
      </c>
      <c r="D47" s="29" t="s">
        <v>369</v>
      </c>
      <c r="E47" s="99" t="s">
        <v>59</v>
      </c>
      <c r="F47" s="99" t="s">
        <v>370</v>
      </c>
      <c r="G47" s="29" t="s">
        <v>385</v>
      </c>
      <c r="H47" s="11" t="s">
        <v>386</v>
      </c>
      <c r="I47" s="12" t="s">
        <v>387</v>
      </c>
      <c r="J47" s="31" t="s">
        <v>388</v>
      </c>
      <c r="K47" s="11" t="s">
        <v>389</v>
      </c>
      <c r="L47" s="11" t="s">
        <v>381</v>
      </c>
      <c r="M47" s="11" t="s">
        <v>152</v>
      </c>
      <c r="N47" s="11" t="s">
        <v>382</v>
      </c>
      <c r="O47" s="15">
        <v>1</v>
      </c>
      <c r="P47" s="21">
        <v>0.5</v>
      </c>
      <c r="Q47" s="17" t="s">
        <v>383</v>
      </c>
      <c r="R47" s="18"/>
      <c r="S47" s="34"/>
      <c r="T47" s="18"/>
      <c r="U47" s="15">
        <v>1</v>
      </c>
      <c r="V47" s="21">
        <v>1</v>
      </c>
      <c r="W47" s="18"/>
      <c r="X47" s="34"/>
      <c r="Y47" s="18"/>
      <c r="Z47" s="18" t="s">
        <v>384</v>
      </c>
      <c r="AA47" s="15">
        <v>1</v>
      </c>
      <c r="AB47" s="21">
        <v>0.5</v>
      </c>
      <c r="AC47" s="35">
        <f t="shared" si="4"/>
        <v>2</v>
      </c>
      <c r="AD47" s="21">
        <f t="shared" si="5"/>
        <v>0.75</v>
      </c>
      <c r="AE47" s="18"/>
      <c r="AF47" s="34"/>
      <c r="AG47" s="18"/>
      <c r="AH47" s="18" t="s">
        <v>384</v>
      </c>
    </row>
    <row r="48" spans="1:34" s="4" customFormat="1" ht="109.5" customHeight="1" x14ac:dyDescent="0.25">
      <c r="A48" s="15">
        <v>42</v>
      </c>
      <c r="B48" s="99" t="s">
        <v>130</v>
      </c>
      <c r="C48" s="29" t="s">
        <v>368</v>
      </c>
      <c r="D48" s="29" t="s">
        <v>369</v>
      </c>
      <c r="E48" s="99" t="s">
        <v>59</v>
      </c>
      <c r="F48" s="99" t="s">
        <v>370</v>
      </c>
      <c r="G48" s="29" t="s">
        <v>390</v>
      </c>
      <c r="H48" s="11" t="s">
        <v>391</v>
      </c>
      <c r="I48" s="12" t="s">
        <v>392</v>
      </c>
      <c r="J48" s="31" t="s">
        <v>393</v>
      </c>
      <c r="K48" s="14" t="s">
        <v>65</v>
      </c>
      <c r="L48" s="14" t="s">
        <v>66</v>
      </c>
      <c r="M48" s="11" t="s">
        <v>67</v>
      </c>
      <c r="N48" s="11" t="s">
        <v>68</v>
      </c>
      <c r="O48" s="15">
        <v>1</v>
      </c>
      <c r="P48" s="21">
        <v>0.25</v>
      </c>
      <c r="Q48" s="17" t="s">
        <v>394</v>
      </c>
      <c r="R48" s="18"/>
      <c r="S48" s="34"/>
      <c r="T48" s="18"/>
      <c r="U48" s="15">
        <v>1</v>
      </c>
      <c r="V48" s="21">
        <v>0.5</v>
      </c>
      <c r="W48" s="18"/>
      <c r="X48" s="34"/>
      <c r="Y48" s="18"/>
      <c r="Z48" s="17" t="s">
        <v>394</v>
      </c>
      <c r="AA48" s="15">
        <v>1</v>
      </c>
      <c r="AB48" s="21">
        <v>0.75</v>
      </c>
      <c r="AC48" s="35">
        <f t="shared" si="4"/>
        <v>2</v>
      </c>
      <c r="AD48" s="21">
        <f t="shared" si="5"/>
        <v>0.625</v>
      </c>
      <c r="AE48" s="18"/>
      <c r="AF48" s="34"/>
      <c r="AG48" s="18"/>
      <c r="AH48" s="18" t="s">
        <v>395</v>
      </c>
    </row>
    <row r="49" spans="1:34" s="4" customFormat="1" ht="89.25" customHeight="1" x14ac:dyDescent="0.25">
      <c r="A49" s="15">
        <v>43</v>
      </c>
      <c r="B49" s="99" t="s">
        <v>396</v>
      </c>
      <c r="C49" s="106" t="s">
        <v>397</v>
      </c>
      <c r="D49" s="106" t="s">
        <v>398</v>
      </c>
      <c r="E49" s="99" t="s">
        <v>399</v>
      </c>
      <c r="F49" s="99" t="s">
        <v>400</v>
      </c>
      <c r="G49" s="106" t="s">
        <v>401</v>
      </c>
      <c r="H49" s="36" t="s">
        <v>402</v>
      </c>
      <c r="I49" s="12" t="s">
        <v>403</v>
      </c>
      <c r="J49" s="37" t="s">
        <v>404</v>
      </c>
      <c r="K49" s="36" t="s">
        <v>405</v>
      </c>
      <c r="L49" s="36" t="s">
        <v>406</v>
      </c>
      <c r="M49" s="11" t="s">
        <v>45</v>
      </c>
      <c r="N49" s="11" t="s">
        <v>407</v>
      </c>
      <c r="O49" s="15">
        <v>1</v>
      </c>
      <c r="P49" s="21">
        <v>0.25</v>
      </c>
      <c r="Q49" s="17" t="s">
        <v>876</v>
      </c>
      <c r="R49" s="18"/>
      <c r="S49" s="34"/>
      <c r="T49" s="18"/>
      <c r="U49" s="15">
        <v>1</v>
      </c>
      <c r="V49" s="21">
        <v>0.5</v>
      </c>
      <c r="W49" s="18"/>
      <c r="X49" s="34"/>
      <c r="Y49" s="18"/>
      <c r="Z49" s="18" t="s">
        <v>877</v>
      </c>
      <c r="AA49" s="15">
        <v>1</v>
      </c>
      <c r="AB49" s="21">
        <v>0.75</v>
      </c>
      <c r="AC49" s="15">
        <f t="shared" si="4"/>
        <v>2</v>
      </c>
      <c r="AD49" s="21">
        <f>AVERAGE(V49,AB49)</f>
        <v>0.625</v>
      </c>
      <c r="AE49" s="18"/>
      <c r="AF49" s="34"/>
      <c r="AG49" s="18"/>
      <c r="AH49" s="18" t="s">
        <v>408</v>
      </c>
    </row>
    <row r="50" spans="1:34" ht="106.5" customHeight="1" x14ac:dyDescent="0.25">
      <c r="A50" s="15">
        <v>44</v>
      </c>
      <c r="B50" s="99" t="s">
        <v>130</v>
      </c>
      <c r="C50" s="29" t="s">
        <v>409</v>
      </c>
      <c r="D50" s="29" t="s">
        <v>410</v>
      </c>
      <c r="E50" s="29" t="s">
        <v>59</v>
      </c>
      <c r="F50" s="99" t="s">
        <v>411</v>
      </c>
      <c r="G50" s="29" t="s">
        <v>412</v>
      </c>
      <c r="H50" s="11" t="s">
        <v>413</v>
      </c>
      <c r="I50" s="17" t="s">
        <v>414</v>
      </c>
      <c r="J50" s="31" t="s">
        <v>415</v>
      </c>
      <c r="K50" s="17" t="s">
        <v>416</v>
      </c>
      <c r="L50" s="11" t="s">
        <v>417</v>
      </c>
      <c r="M50" s="11" t="s">
        <v>106</v>
      </c>
      <c r="N50" s="11" t="s">
        <v>418</v>
      </c>
      <c r="O50" s="15">
        <v>1</v>
      </c>
      <c r="P50" s="21">
        <v>0</v>
      </c>
      <c r="Q50" s="17" t="s">
        <v>83</v>
      </c>
      <c r="R50" s="38"/>
      <c r="S50" s="38"/>
      <c r="T50" s="38"/>
      <c r="U50" s="15">
        <v>1</v>
      </c>
      <c r="V50" s="21">
        <v>0.97</v>
      </c>
      <c r="W50" s="38"/>
      <c r="X50" s="38"/>
      <c r="Y50" s="38"/>
      <c r="Z50" s="38"/>
      <c r="AA50" s="15">
        <v>1</v>
      </c>
      <c r="AB50" s="21">
        <v>0.75</v>
      </c>
      <c r="AC50" s="15">
        <f t="shared" si="4"/>
        <v>2</v>
      </c>
      <c r="AD50" s="21">
        <f t="shared" ref="AD50:AD59" si="6">AVERAGE(V50,AB50)</f>
        <v>0.86</v>
      </c>
      <c r="AE50" s="38"/>
      <c r="AF50" s="38"/>
      <c r="AG50" s="38"/>
      <c r="AH50" s="39" t="s">
        <v>419</v>
      </c>
    </row>
    <row r="51" spans="1:34" ht="90.75" customHeight="1" x14ac:dyDescent="0.25">
      <c r="A51" s="15">
        <v>45</v>
      </c>
      <c r="B51" s="99" t="s">
        <v>130</v>
      </c>
      <c r="C51" s="29" t="s">
        <v>409</v>
      </c>
      <c r="D51" s="29" t="s">
        <v>410</v>
      </c>
      <c r="E51" s="29" t="s">
        <v>59</v>
      </c>
      <c r="F51" s="99" t="s">
        <v>411</v>
      </c>
      <c r="G51" s="29" t="s">
        <v>420</v>
      </c>
      <c r="H51" s="11" t="s">
        <v>421</v>
      </c>
      <c r="I51" s="17" t="s">
        <v>422</v>
      </c>
      <c r="J51" s="31" t="s">
        <v>423</v>
      </c>
      <c r="K51" s="11" t="s">
        <v>424</v>
      </c>
      <c r="L51" s="11" t="s">
        <v>425</v>
      </c>
      <c r="M51" s="11" t="s">
        <v>106</v>
      </c>
      <c r="N51" s="11" t="s">
        <v>407</v>
      </c>
      <c r="O51" s="15">
        <v>1</v>
      </c>
      <c r="P51" s="21">
        <v>0</v>
      </c>
      <c r="Q51" s="17" t="s">
        <v>83</v>
      </c>
      <c r="R51" s="38"/>
      <c r="S51" s="38"/>
      <c r="T51" s="38"/>
      <c r="U51" s="15">
        <v>1</v>
      </c>
      <c r="V51" s="21">
        <v>0.5</v>
      </c>
      <c r="W51" s="38"/>
      <c r="X51" s="38"/>
      <c r="Y51" s="38"/>
      <c r="Z51" s="38"/>
      <c r="AA51" s="15">
        <v>1</v>
      </c>
      <c r="AB51" s="21">
        <v>0.75</v>
      </c>
      <c r="AC51" s="15">
        <f t="shared" si="4"/>
        <v>2</v>
      </c>
      <c r="AD51" s="21">
        <f t="shared" si="6"/>
        <v>0.625</v>
      </c>
      <c r="AE51" s="38"/>
      <c r="AF51" s="38"/>
      <c r="AG51" s="38"/>
      <c r="AH51" s="39" t="s">
        <v>426</v>
      </c>
    </row>
    <row r="52" spans="1:34" ht="92.25" customHeight="1" x14ac:dyDescent="0.25">
      <c r="A52" s="15">
        <v>46</v>
      </c>
      <c r="B52" s="99" t="s">
        <v>130</v>
      </c>
      <c r="C52" s="29" t="s">
        <v>409</v>
      </c>
      <c r="D52" s="29" t="s">
        <v>410</v>
      </c>
      <c r="E52" s="29" t="s">
        <v>59</v>
      </c>
      <c r="F52" s="99" t="s">
        <v>411</v>
      </c>
      <c r="G52" s="29" t="s">
        <v>427</v>
      </c>
      <c r="H52" s="11" t="s">
        <v>421</v>
      </c>
      <c r="I52" s="17" t="s">
        <v>428</v>
      </c>
      <c r="J52" s="31" t="s">
        <v>429</v>
      </c>
      <c r="K52" s="11" t="s">
        <v>430</v>
      </c>
      <c r="L52" s="11" t="s">
        <v>431</v>
      </c>
      <c r="M52" s="11" t="s">
        <v>106</v>
      </c>
      <c r="N52" s="11" t="s">
        <v>407</v>
      </c>
      <c r="O52" s="15">
        <v>1</v>
      </c>
      <c r="P52" s="21">
        <v>0.25</v>
      </c>
      <c r="Q52" s="17" t="s">
        <v>83</v>
      </c>
      <c r="R52" s="38"/>
      <c r="S52" s="38"/>
      <c r="T52" s="38"/>
      <c r="U52" s="15">
        <v>1</v>
      </c>
      <c r="V52" s="21">
        <v>0.6</v>
      </c>
      <c r="W52" s="38"/>
      <c r="X52" s="38"/>
      <c r="Y52" s="38"/>
      <c r="Z52" s="38"/>
      <c r="AA52" s="15">
        <v>1</v>
      </c>
      <c r="AB52" s="21">
        <v>0.71</v>
      </c>
      <c r="AC52" s="15">
        <f>AA52</f>
        <v>1</v>
      </c>
      <c r="AD52" s="21">
        <f t="shared" si="6"/>
        <v>0.65500000000000003</v>
      </c>
      <c r="AE52" s="38"/>
      <c r="AF52" s="38"/>
      <c r="AG52" s="38"/>
      <c r="AH52" s="39" t="s">
        <v>432</v>
      </c>
    </row>
    <row r="53" spans="1:34" ht="111.75" customHeight="1" x14ac:dyDescent="0.25">
      <c r="A53" s="15">
        <v>47</v>
      </c>
      <c r="B53" s="99" t="s">
        <v>130</v>
      </c>
      <c r="C53" s="29" t="s">
        <v>409</v>
      </c>
      <c r="D53" s="29" t="s">
        <v>410</v>
      </c>
      <c r="E53" s="29" t="s">
        <v>59</v>
      </c>
      <c r="F53" s="99" t="s">
        <v>411</v>
      </c>
      <c r="G53" s="29" t="s">
        <v>433</v>
      </c>
      <c r="H53" s="11" t="s">
        <v>434</v>
      </c>
      <c r="I53" s="17" t="s">
        <v>435</v>
      </c>
      <c r="J53" s="31" t="s">
        <v>436</v>
      </c>
      <c r="K53" s="11" t="s">
        <v>437</v>
      </c>
      <c r="L53" s="11" t="s">
        <v>438</v>
      </c>
      <c r="M53" s="11" t="s">
        <v>106</v>
      </c>
      <c r="N53" s="11" t="s">
        <v>407</v>
      </c>
      <c r="O53" s="15">
        <v>1</v>
      </c>
      <c r="P53" s="21">
        <v>0.25</v>
      </c>
      <c r="Q53" s="17" t="s">
        <v>83</v>
      </c>
      <c r="R53" s="38"/>
      <c r="S53" s="38"/>
      <c r="T53" s="38"/>
      <c r="U53" s="15">
        <v>1</v>
      </c>
      <c r="V53" s="21">
        <v>0.5</v>
      </c>
      <c r="W53" s="38"/>
      <c r="X53" s="38"/>
      <c r="Y53" s="38"/>
      <c r="Z53" s="38"/>
      <c r="AA53" s="15">
        <v>1</v>
      </c>
      <c r="AB53" s="21">
        <v>0.75</v>
      </c>
      <c r="AC53" s="15">
        <f t="shared" ref="AC53:AC59" si="7">U53+AA53</f>
        <v>2</v>
      </c>
      <c r="AD53" s="21">
        <f t="shared" si="6"/>
        <v>0.625</v>
      </c>
      <c r="AE53" s="38"/>
      <c r="AF53" s="38"/>
      <c r="AG53" s="38"/>
      <c r="AH53" s="39" t="s">
        <v>439</v>
      </c>
    </row>
    <row r="54" spans="1:34" ht="146.25" customHeight="1" x14ac:dyDescent="0.25">
      <c r="A54" s="15">
        <v>48</v>
      </c>
      <c r="B54" s="99" t="s">
        <v>130</v>
      </c>
      <c r="C54" s="29" t="s">
        <v>409</v>
      </c>
      <c r="D54" s="29" t="s">
        <v>410</v>
      </c>
      <c r="E54" s="29" t="s">
        <v>59</v>
      </c>
      <c r="F54" s="99" t="s">
        <v>440</v>
      </c>
      <c r="G54" s="29" t="s">
        <v>441</v>
      </c>
      <c r="H54" s="17" t="s">
        <v>442</v>
      </c>
      <c r="I54" s="17" t="s">
        <v>443</v>
      </c>
      <c r="J54" s="31" t="s">
        <v>444</v>
      </c>
      <c r="K54" s="11" t="s">
        <v>445</v>
      </c>
      <c r="L54" s="11" t="s">
        <v>446</v>
      </c>
      <c r="M54" s="11" t="s">
        <v>447</v>
      </c>
      <c r="N54" s="14" t="s">
        <v>448</v>
      </c>
      <c r="O54" s="15">
        <v>0</v>
      </c>
      <c r="P54" s="40">
        <v>0</v>
      </c>
      <c r="Q54" s="17" t="s">
        <v>83</v>
      </c>
      <c r="R54" s="38"/>
      <c r="S54" s="38"/>
      <c r="T54" s="38"/>
      <c r="U54" s="15">
        <v>1</v>
      </c>
      <c r="V54" s="40">
        <v>0.03</v>
      </c>
      <c r="W54" s="38"/>
      <c r="X54" s="38"/>
      <c r="Y54" s="38"/>
      <c r="Z54" s="38"/>
      <c r="AA54" s="15">
        <v>1</v>
      </c>
      <c r="AB54" s="40">
        <v>0</v>
      </c>
      <c r="AC54" s="15">
        <f t="shared" si="7"/>
        <v>2</v>
      </c>
      <c r="AD54" s="21">
        <f t="shared" si="6"/>
        <v>1.4999999999999999E-2</v>
      </c>
      <c r="AE54" s="38"/>
      <c r="AF54" s="38"/>
      <c r="AG54" s="38"/>
      <c r="AH54" s="38" t="s">
        <v>449</v>
      </c>
    </row>
    <row r="55" spans="1:34" ht="122.25" customHeight="1" x14ac:dyDescent="0.25">
      <c r="A55" s="15">
        <v>49</v>
      </c>
      <c r="B55" s="99" t="s">
        <v>130</v>
      </c>
      <c r="C55" s="29" t="s">
        <v>409</v>
      </c>
      <c r="D55" s="29" t="s">
        <v>410</v>
      </c>
      <c r="E55" s="29" t="s">
        <v>59</v>
      </c>
      <c r="F55" s="99" t="s">
        <v>450</v>
      </c>
      <c r="G55" s="29" t="s">
        <v>451</v>
      </c>
      <c r="H55" s="11" t="s">
        <v>452</v>
      </c>
      <c r="I55" s="17" t="s">
        <v>453</v>
      </c>
      <c r="J55" s="31" t="s">
        <v>454</v>
      </c>
      <c r="K55" s="11" t="s">
        <v>455</v>
      </c>
      <c r="L55" s="11" t="s">
        <v>456</v>
      </c>
      <c r="M55" s="11" t="s">
        <v>447</v>
      </c>
      <c r="N55" s="11" t="s">
        <v>407</v>
      </c>
      <c r="O55" s="15">
        <v>1</v>
      </c>
      <c r="P55" s="21">
        <v>1</v>
      </c>
      <c r="Q55" s="17" t="s">
        <v>457</v>
      </c>
      <c r="R55" s="38"/>
      <c r="S55" s="38"/>
      <c r="T55" s="38"/>
      <c r="U55" s="15">
        <v>0</v>
      </c>
      <c r="V55" s="21">
        <v>0.86</v>
      </c>
      <c r="W55" s="38"/>
      <c r="X55" s="38"/>
      <c r="Y55" s="38"/>
      <c r="Z55" s="39" t="s">
        <v>458</v>
      </c>
      <c r="AA55" s="15">
        <v>1</v>
      </c>
      <c r="AB55" s="21">
        <v>1</v>
      </c>
      <c r="AC55" s="15">
        <f t="shared" si="7"/>
        <v>1</v>
      </c>
      <c r="AD55" s="21">
        <f t="shared" si="6"/>
        <v>0.92999999999999994</v>
      </c>
      <c r="AE55" s="38"/>
      <c r="AF55" s="38"/>
      <c r="AG55" s="38"/>
      <c r="AH55" s="39" t="s">
        <v>459</v>
      </c>
    </row>
    <row r="56" spans="1:34" ht="92.25" customHeight="1" x14ac:dyDescent="0.25">
      <c r="A56" s="15">
        <v>50</v>
      </c>
      <c r="B56" s="99" t="s">
        <v>130</v>
      </c>
      <c r="C56" s="29" t="s">
        <v>409</v>
      </c>
      <c r="D56" s="29" t="s">
        <v>410</v>
      </c>
      <c r="E56" s="29" t="s">
        <v>460</v>
      </c>
      <c r="F56" s="99" t="s">
        <v>461</v>
      </c>
      <c r="G56" s="29" t="s">
        <v>462</v>
      </c>
      <c r="H56" s="11" t="s">
        <v>463</v>
      </c>
      <c r="I56" s="17" t="s">
        <v>464</v>
      </c>
      <c r="J56" s="31" t="s">
        <v>465</v>
      </c>
      <c r="K56" s="11" t="s">
        <v>466</v>
      </c>
      <c r="L56" s="11" t="s">
        <v>467</v>
      </c>
      <c r="M56" s="11" t="s">
        <v>447</v>
      </c>
      <c r="N56" s="11" t="s">
        <v>407</v>
      </c>
      <c r="O56" s="15">
        <v>0</v>
      </c>
      <c r="P56" s="21">
        <v>0</v>
      </c>
      <c r="Q56" s="17" t="s">
        <v>83</v>
      </c>
      <c r="R56" s="38"/>
      <c r="S56" s="38"/>
      <c r="T56" s="38">
        <v>0.34</v>
      </c>
      <c r="U56" s="15">
        <v>0</v>
      </c>
      <c r="V56" s="21">
        <v>0</v>
      </c>
      <c r="W56" s="38">
        <v>0.73</v>
      </c>
      <c r="X56" s="38">
        <v>0.84</v>
      </c>
      <c r="Y56" s="38">
        <v>0.83</v>
      </c>
      <c r="Z56" s="38"/>
      <c r="AA56" s="15">
        <v>1</v>
      </c>
      <c r="AB56" s="21">
        <v>0.75</v>
      </c>
      <c r="AC56" s="15">
        <f t="shared" si="7"/>
        <v>1</v>
      </c>
      <c r="AD56" s="21">
        <f t="shared" si="6"/>
        <v>0.375</v>
      </c>
      <c r="AE56" s="38">
        <v>0.8</v>
      </c>
      <c r="AF56" s="38">
        <v>0.86</v>
      </c>
      <c r="AG56" s="38">
        <v>0.83</v>
      </c>
      <c r="AH56" s="39" t="s">
        <v>468</v>
      </c>
    </row>
    <row r="57" spans="1:34" ht="93" customHeight="1" x14ac:dyDescent="0.25">
      <c r="A57" s="15">
        <v>51</v>
      </c>
      <c r="B57" s="99" t="s">
        <v>130</v>
      </c>
      <c r="C57" s="29" t="s">
        <v>409</v>
      </c>
      <c r="D57" s="29" t="s">
        <v>410</v>
      </c>
      <c r="E57" s="29" t="s">
        <v>460</v>
      </c>
      <c r="F57" s="99" t="s">
        <v>461</v>
      </c>
      <c r="G57" s="29" t="s">
        <v>469</v>
      </c>
      <c r="H57" s="11" t="s">
        <v>470</v>
      </c>
      <c r="I57" s="17" t="s">
        <v>471</v>
      </c>
      <c r="J57" s="31" t="s">
        <v>472</v>
      </c>
      <c r="K57" s="11" t="s">
        <v>473</v>
      </c>
      <c r="L57" s="11" t="s">
        <v>474</v>
      </c>
      <c r="M57" s="11" t="s">
        <v>447</v>
      </c>
      <c r="N57" s="11" t="s">
        <v>407</v>
      </c>
      <c r="O57" s="15">
        <v>0</v>
      </c>
      <c r="P57" s="21">
        <v>0</v>
      </c>
      <c r="Q57" s="17" t="s">
        <v>83</v>
      </c>
      <c r="R57" s="38"/>
      <c r="S57" s="38"/>
      <c r="T57" s="38">
        <v>0</v>
      </c>
      <c r="U57" s="15">
        <v>0</v>
      </c>
      <c r="V57" s="21">
        <v>0</v>
      </c>
      <c r="W57" s="38"/>
      <c r="X57" s="38"/>
      <c r="Y57" s="38">
        <v>0.1</v>
      </c>
      <c r="Z57" s="38" t="s">
        <v>145</v>
      </c>
      <c r="AA57" s="15">
        <v>1</v>
      </c>
      <c r="AB57" s="21">
        <v>0.75</v>
      </c>
      <c r="AC57" s="15">
        <f t="shared" si="7"/>
        <v>1</v>
      </c>
      <c r="AD57" s="21">
        <f t="shared" si="6"/>
        <v>0.375</v>
      </c>
      <c r="AE57" s="38"/>
      <c r="AF57" s="38">
        <v>0.72</v>
      </c>
      <c r="AG57" s="38">
        <v>0.13</v>
      </c>
      <c r="AH57" s="39" t="s">
        <v>475</v>
      </c>
    </row>
    <row r="58" spans="1:34" ht="93.75" customHeight="1" x14ac:dyDescent="0.25">
      <c r="A58" s="15">
        <v>52</v>
      </c>
      <c r="B58" s="99" t="s">
        <v>130</v>
      </c>
      <c r="C58" s="29" t="s">
        <v>409</v>
      </c>
      <c r="D58" s="29" t="s">
        <v>410</v>
      </c>
      <c r="E58" s="29" t="s">
        <v>460</v>
      </c>
      <c r="F58" s="99" t="s">
        <v>461</v>
      </c>
      <c r="G58" s="29" t="s">
        <v>476</v>
      </c>
      <c r="H58" s="11" t="s">
        <v>477</v>
      </c>
      <c r="I58" s="17" t="s">
        <v>478</v>
      </c>
      <c r="J58" s="31" t="s">
        <v>479</v>
      </c>
      <c r="K58" s="11" t="s">
        <v>480</v>
      </c>
      <c r="L58" s="11" t="s">
        <v>481</v>
      </c>
      <c r="M58" s="11" t="s">
        <v>447</v>
      </c>
      <c r="N58" s="11" t="s">
        <v>407</v>
      </c>
      <c r="O58" s="15">
        <v>0</v>
      </c>
      <c r="P58" s="21">
        <v>0</v>
      </c>
      <c r="Q58" s="17" t="s">
        <v>83</v>
      </c>
      <c r="R58" s="38"/>
      <c r="S58" s="38"/>
      <c r="T58" s="38">
        <v>0.83</v>
      </c>
      <c r="U58" s="15">
        <v>0</v>
      </c>
      <c r="V58" s="21">
        <v>0</v>
      </c>
      <c r="W58" s="38"/>
      <c r="X58" s="38"/>
      <c r="Y58" s="38">
        <v>0.625</v>
      </c>
      <c r="Z58" s="38"/>
      <c r="AA58" s="15">
        <v>1</v>
      </c>
      <c r="AB58" s="21">
        <v>0.75</v>
      </c>
      <c r="AC58" s="15">
        <f t="shared" si="7"/>
        <v>1</v>
      </c>
      <c r="AD58" s="21">
        <f t="shared" si="6"/>
        <v>0.375</v>
      </c>
      <c r="AE58" s="38">
        <v>1.167</v>
      </c>
      <c r="AF58" s="38">
        <v>0.33600000000000002</v>
      </c>
      <c r="AG58" s="38">
        <v>0.67</v>
      </c>
      <c r="AH58" s="39" t="s">
        <v>482</v>
      </c>
    </row>
    <row r="59" spans="1:34" ht="169.5" customHeight="1" x14ac:dyDescent="0.25">
      <c r="A59" s="15">
        <v>53</v>
      </c>
      <c r="B59" s="99" t="s">
        <v>130</v>
      </c>
      <c r="C59" s="29" t="s">
        <v>409</v>
      </c>
      <c r="D59" s="29" t="s">
        <v>410</v>
      </c>
      <c r="E59" s="29" t="s">
        <v>460</v>
      </c>
      <c r="F59" s="99" t="s">
        <v>483</v>
      </c>
      <c r="G59" s="29" t="s">
        <v>441</v>
      </c>
      <c r="H59" s="11" t="s">
        <v>484</v>
      </c>
      <c r="I59" s="17" t="s">
        <v>485</v>
      </c>
      <c r="J59" s="31" t="s">
        <v>486</v>
      </c>
      <c r="K59" s="11" t="s">
        <v>487</v>
      </c>
      <c r="L59" s="11" t="s">
        <v>488</v>
      </c>
      <c r="M59" s="11" t="s">
        <v>106</v>
      </c>
      <c r="N59" s="11" t="s">
        <v>407</v>
      </c>
      <c r="O59" s="15">
        <v>0</v>
      </c>
      <c r="P59" s="21">
        <v>0</v>
      </c>
      <c r="Q59" s="17" t="s">
        <v>489</v>
      </c>
      <c r="R59" s="41">
        <v>0.97150000000000003</v>
      </c>
      <c r="S59" s="41">
        <v>0.96220000000000006</v>
      </c>
      <c r="T59" s="41">
        <v>0.97860000000000003</v>
      </c>
      <c r="U59" s="15">
        <v>1</v>
      </c>
      <c r="V59" s="21">
        <f>AVERAGE(R59:T59)</f>
        <v>0.97076666666666667</v>
      </c>
      <c r="W59" s="41"/>
      <c r="X59" s="41"/>
      <c r="Y59" s="41"/>
      <c r="Z59" s="41"/>
      <c r="AA59" s="15">
        <v>1</v>
      </c>
      <c r="AB59" s="21">
        <v>0</v>
      </c>
      <c r="AC59" s="15">
        <f t="shared" si="7"/>
        <v>2</v>
      </c>
      <c r="AD59" s="21">
        <f t="shared" si="6"/>
        <v>0.48538333333333333</v>
      </c>
      <c r="AE59" s="41"/>
      <c r="AF59" s="41"/>
      <c r="AG59" s="41"/>
      <c r="AH59" s="42" t="s">
        <v>885</v>
      </c>
    </row>
    <row r="60" spans="1:34" ht="131.25" customHeight="1" x14ac:dyDescent="0.25">
      <c r="A60" s="15">
        <v>54</v>
      </c>
      <c r="B60" s="99" t="s">
        <v>34</v>
      </c>
      <c r="C60" s="29" t="s">
        <v>409</v>
      </c>
      <c r="D60" s="29" t="s">
        <v>490</v>
      </c>
      <c r="E60" s="29" t="s">
        <v>59</v>
      </c>
      <c r="F60" s="99" t="s">
        <v>491</v>
      </c>
      <c r="G60" s="29" t="s">
        <v>492</v>
      </c>
      <c r="H60" s="36" t="s">
        <v>493</v>
      </c>
      <c r="I60" s="12" t="s">
        <v>494</v>
      </c>
      <c r="J60" s="37" t="s">
        <v>495</v>
      </c>
      <c r="K60" s="36" t="s">
        <v>496</v>
      </c>
      <c r="L60" s="36" t="s">
        <v>497</v>
      </c>
      <c r="M60" s="36" t="s">
        <v>211</v>
      </c>
      <c r="N60" s="11" t="s">
        <v>407</v>
      </c>
      <c r="O60" s="15">
        <v>1</v>
      </c>
      <c r="P60" s="21">
        <v>1</v>
      </c>
      <c r="Q60" s="17" t="s">
        <v>498</v>
      </c>
      <c r="R60" s="38"/>
      <c r="S60" s="38"/>
      <c r="T60" s="38"/>
      <c r="U60" s="15">
        <v>1</v>
      </c>
      <c r="V60" s="21">
        <v>1</v>
      </c>
      <c r="W60" s="38"/>
      <c r="X60" s="38"/>
      <c r="Y60" s="38"/>
      <c r="Z60" s="39" t="s">
        <v>499</v>
      </c>
      <c r="AA60" s="15">
        <v>1</v>
      </c>
      <c r="AB60" s="21">
        <v>1</v>
      </c>
      <c r="AC60" s="15"/>
      <c r="AD60" s="21"/>
      <c r="AE60" s="38"/>
      <c r="AF60" s="38"/>
      <c r="AG60" s="38"/>
      <c r="AH60" s="38" t="s">
        <v>886</v>
      </c>
    </row>
    <row r="61" spans="1:34" ht="99" customHeight="1" x14ac:dyDescent="0.25">
      <c r="A61" s="15">
        <v>55</v>
      </c>
      <c r="B61" s="99" t="s">
        <v>34</v>
      </c>
      <c r="C61" s="29" t="s">
        <v>409</v>
      </c>
      <c r="D61" s="29" t="s">
        <v>490</v>
      </c>
      <c r="E61" s="29" t="s">
        <v>500</v>
      </c>
      <c r="F61" s="99" t="s">
        <v>501</v>
      </c>
      <c r="G61" s="29" t="s">
        <v>502</v>
      </c>
      <c r="H61" s="36" t="s">
        <v>503</v>
      </c>
      <c r="I61" s="12" t="s">
        <v>504</v>
      </c>
      <c r="J61" s="37" t="s">
        <v>505</v>
      </c>
      <c r="K61" s="11" t="s">
        <v>117</v>
      </c>
      <c r="L61" s="11" t="s">
        <v>118</v>
      </c>
      <c r="M61" s="11" t="s">
        <v>67</v>
      </c>
      <c r="N61" s="11" t="s">
        <v>119</v>
      </c>
      <c r="O61" s="15"/>
      <c r="P61" s="21"/>
      <c r="Q61" s="17" t="s">
        <v>506</v>
      </c>
      <c r="R61" s="38"/>
      <c r="S61" s="38"/>
      <c r="T61" s="38"/>
      <c r="U61" s="15">
        <v>1</v>
      </c>
      <c r="V61" s="21">
        <v>1</v>
      </c>
      <c r="W61" s="38"/>
      <c r="X61" s="38"/>
      <c r="Y61" s="38"/>
      <c r="Z61" s="38"/>
      <c r="AA61" s="15">
        <v>1</v>
      </c>
      <c r="AB61" s="21">
        <v>1</v>
      </c>
      <c r="AC61" s="15"/>
      <c r="AD61" s="21"/>
      <c r="AE61" s="38"/>
      <c r="AF61" s="38"/>
      <c r="AG61" s="38"/>
      <c r="AH61" s="39" t="s">
        <v>507</v>
      </c>
    </row>
    <row r="62" spans="1:34" ht="105.75" customHeight="1" x14ac:dyDescent="0.25">
      <c r="A62" s="15">
        <v>56</v>
      </c>
      <c r="B62" s="99" t="s">
        <v>34</v>
      </c>
      <c r="C62" s="29" t="s">
        <v>409</v>
      </c>
      <c r="D62" s="29" t="s">
        <v>490</v>
      </c>
      <c r="E62" s="29" t="s">
        <v>500</v>
      </c>
      <c r="F62" s="99" t="s">
        <v>501</v>
      </c>
      <c r="G62" s="29" t="s">
        <v>508</v>
      </c>
      <c r="H62" s="36" t="s">
        <v>509</v>
      </c>
      <c r="I62" s="12" t="s">
        <v>510</v>
      </c>
      <c r="J62" s="37" t="s">
        <v>511</v>
      </c>
      <c r="K62" s="36" t="s">
        <v>512</v>
      </c>
      <c r="L62" s="36" t="s">
        <v>513</v>
      </c>
      <c r="M62" s="36" t="s">
        <v>67</v>
      </c>
      <c r="N62" s="36" t="s">
        <v>514</v>
      </c>
      <c r="O62" s="15"/>
      <c r="P62" s="43"/>
      <c r="Q62" s="44" t="s">
        <v>83</v>
      </c>
      <c r="R62" s="38"/>
      <c r="S62" s="38"/>
      <c r="T62" s="38"/>
      <c r="U62" s="15">
        <v>1</v>
      </c>
      <c r="V62" s="43"/>
      <c r="W62" s="38"/>
      <c r="X62" s="38"/>
      <c r="Y62" s="38"/>
      <c r="Z62" s="38"/>
      <c r="AA62" s="15">
        <v>1</v>
      </c>
      <c r="AB62" s="43">
        <v>0.75</v>
      </c>
      <c r="AC62" s="15"/>
      <c r="AD62" s="43"/>
      <c r="AE62" s="38"/>
      <c r="AF62" s="38"/>
      <c r="AG62" s="38"/>
      <c r="AH62" s="39" t="s">
        <v>887</v>
      </c>
    </row>
    <row r="63" spans="1:34" ht="99.75" customHeight="1" x14ac:dyDescent="0.25">
      <c r="A63" s="15">
        <v>57</v>
      </c>
      <c r="B63" s="99" t="s">
        <v>34</v>
      </c>
      <c r="C63" s="29" t="s">
        <v>409</v>
      </c>
      <c r="D63" s="29" t="s">
        <v>490</v>
      </c>
      <c r="E63" s="29" t="s">
        <v>515</v>
      </c>
      <c r="F63" s="99" t="s">
        <v>516</v>
      </c>
      <c r="G63" s="29" t="s">
        <v>517</v>
      </c>
      <c r="H63" s="36" t="s">
        <v>518</v>
      </c>
      <c r="I63" s="12" t="s">
        <v>519</v>
      </c>
      <c r="J63" s="103" t="s">
        <v>520</v>
      </c>
      <c r="K63" s="29" t="s">
        <v>521</v>
      </c>
      <c r="L63" s="29" t="s">
        <v>522</v>
      </c>
      <c r="M63" s="36" t="s">
        <v>67</v>
      </c>
      <c r="N63" s="36" t="s">
        <v>523</v>
      </c>
      <c r="O63" s="15">
        <v>0</v>
      </c>
      <c r="P63" s="43">
        <v>0</v>
      </c>
      <c r="Q63" s="44" t="s">
        <v>524</v>
      </c>
      <c r="R63" s="38"/>
      <c r="S63" s="38"/>
      <c r="T63" s="38"/>
      <c r="U63" s="15">
        <v>0</v>
      </c>
      <c r="V63" s="43">
        <v>0</v>
      </c>
      <c r="W63" s="38"/>
      <c r="X63" s="38"/>
      <c r="Y63" s="38"/>
      <c r="Z63" s="38"/>
      <c r="AA63" s="15">
        <v>1</v>
      </c>
      <c r="AB63" s="43">
        <v>0</v>
      </c>
      <c r="AC63" s="15">
        <f>U63+AA63</f>
        <v>1</v>
      </c>
      <c r="AD63" s="43">
        <f>AVERAGE(V63,AB63)</f>
        <v>0</v>
      </c>
      <c r="AE63" s="38"/>
      <c r="AF63" s="38"/>
      <c r="AG63" s="38"/>
      <c r="AH63" s="39" t="s">
        <v>525</v>
      </c>
    </row>
    <row r="64" spans="1:34" ht="103.5" customHeight="1" x14ac:dyDescent="0.25">
      <c r="A64" s="15">
        <v>58</v>
      </c>
      <c r="B64" s="99" t="s">
        <v>130</v>
      </c>
      <c r="C64" s="29" t="s">
        <v>409</v>
      </c>
      <c r="D64" s="29" t="s">
        <v>526</v>
      </c>
      <c r="E64" s="13" t="s">
        <v>59</v>
      </c>
      <c r="F64" s="104" t="s">
        <v>299</v>
      </c>
      <c r="G64" s="29" t="s">
        <v>527</v>
      </c>
      <c r="H64" s="36" t="s">
        <v>528</v>
      </c>
      <c r="I64" s="12" t="s">
        <v>529</v>
      </c>
      <c r="J64" s="37" t="s">
        <v>530</v>
      </c>
      <c r="K64" s="36" t="s">
        <v>531</v>
      </c>
      <c r="L64" s="36" t="s">
        <v>532</v>
      </c>
      <c r="M64" s="36" t="s">
        <v>67</v>
      </c>
      <c r="N64" s="36" t="s">
        <v>533</v>
      </c>
      <c r="O64" s="15">
        <v>1</v>
      </c>
      <c r="P64" s="43">
        <v>1</v>
      </c>
      <c r="Q64" s="44" t="s">
        <v>534</v>
      </c>
      <c r="R64" s="38">
        <v>22</v>
      </c>
      <c r="S64" s="38">
        <v>13</v>
      </c>
      <c r="T64" s="38">
        <v>14</v>
      </c>
      <c r="U64" s="15">
        <v>0</v>
      </c>
      <c r="V64" s="43">
        <v>0</v>
      </c>
      <c r="W64" s="38">
        <v>7</v>
      </c>
      <c r="X64" s="38">
        <v>8</v>
      </c>
      <c r="Y64" s="38">
        <v>5</v>
      </c>
      <c r="Z64" s="39" t="s">
        <v>535</v>
      </c>
      <c r="AA64" s="15">
        <v>1</v>
      </c>
      <c r="AB64" s="43">
        <v>1</v>
      </c>
      <c r="AC64" s="15">
        <f>U64+AA64</f>
        <v>1</v>
      </c>
      <c r="AD64" s="21">
        <f>AVERAGE(V64,AB64)</f>
        <v>0.5</v>
      </c>
      <c r="AE64" s="38"/>
      <c r="AF64" s="38"/>
      <c r="AG64" s="38"/>
      <c r="AH64" s="38"/>
    </row>
    <row r="65" spans="1:34" ht="147.75" customHeight="1" x14ac:dyDescent="0.25">
      <c r="A65" s="15">
        <v>59</v>
      </c>
      <c r="B65" s="99" t="s">
        <v>130</v>
      </c>
      <c r="C65" s="29" t="s">
        <v>536</v>
      </c>
      <c r="D65" s="29" t="s">
        <v>537</v>
      </c>
      <c r="E65" s="29" t="s">
        <v>121</v>
      </c>
      <c r="F65" s="99" t="s">
        <v>290</v>
      </c>
      <c r="G65" s="29" t="s">
        <v>538</v>
      </c>
      <c r="H65" s="11" t="s">
        <v>539</v>
      </c>
      <c r="I65" s="17" t="s">
        <v>540</v>
      </c>
      <c r="J65" s="31" t="s">
        <v>541</v>
      </c>
      <c r="K65" s="11" t="s">
        <v>542</v>
      </c>
      <c r="L65" s="11" t="s">
        <v>543</v>
      </c>
      <c r="M65" s="11" t="s">
        <v>447</v>
      </c>
      <c r="N65" s="11" t="s">
        <v>544</v>
      </c>
      <c r="O65" s="15">
        <v>0</v>
      </c>
      <c r="P65" s="21">
        <v>0</v>
      </c>
      <c r="Q65" s="17" t="s">
        <v>83</v>
      </c>
      <c r="R65" s="38"/>
      <c r="S65" s="38"/>
      <c r="T65" s="38"/>
      <c r="U65" s="15">
        <v>0</v>
      </c>
      <c r="V65" s="21">
        <v>0</v>
      </c>
      <c r="W65" s="38"/>
      <c r="X65" s="38"/>
      <c r="Y65" s="38"/>
      <c r="Z65" s="38"/>
      <c r="AA65" s="15">
        <v>1</v>
      </c>
      <c r="AB65" s="21">
        <v>1</v>
      </c>
      <c r="AC65" s="15">
        <f t="shared" ref="AC65:AC76" si="8">U65+AA65</f>
        <v>1</v>
      </c>
      <c r="AD65" s="21">
        <f>AVERAGE(V65,AB65)</f>
        <v>0.5</v>
      </c>
      <c r="AE65" s="38"/>
      <c r="AF65" s="38"/>
      <c r="AG65" s="38"/>
      <c r="AH65" s="39" t="s">
        <v>545</v>
      </c>
    </row>
    <row r="66" spans="1:34" ht="131.25" customHeight="1" x14ac:dyDescent="0.25">
      <c r="A66" s="15">
        <v>60</v>
      </c>
      <c r="B66" s="99" t="s">
        <v>130</v>
      </c>
      <c r="C66" s="29" t="s">
        <v>536</v>
      </c>
      <c r="D66" s="29" t="s">
        <v>537</v>
      </c>
      <c r="E66" s="29" t="s">
        <v>59</v>
      </c>
      <c r="F66" s="99" t="s">
        <v>290</v>
      </c>
      <c r="G66" s="29" t="s">
        <v>538</v>
      </c>
      <c r="H66" s="11" t="s">
        <v>539</v>
      </c>
      <c r="I66" s="17" t="s">
        <v>546</v>
      </c>
      <c r="J66" s="31" t="s">
        <v>547</v>
      </c>
      <c r="K66" s="11" t="s">
        <v>548</v>
      </c>
      <c r="L66" s="11" t="s">
        <v>549</v>
      </c>
      <c r="M66" s="11" t="s">
        <v>447</v>
      </c>
      <c r="N66" s="11" t="s">
        <v>533</v>
      </c>
      <c r="O66" s="15">
        <v>0</v>
      </c>
      <c r="P66" s="21">
        <v>0</v>
      </c>
      <c r="Q66" s="17" t="s">
        <v>83</v>
      </c>
      <c r="R66" s="38"/>
      <c r="S66" s="38"/>
      <c r="T66" s="38"/>
      <c r="U66" s="15">
        <v>0</v>
      </c>
      <c r="V66" s="21">
        <v>0</v>
      </c>
      <c r="W66" s="38"/>
      <c r="X66" s="38"/>
      <c r="Y66" s="38"/>
      <c r="Z66" s="38"/>
      <c r="AA66" s="15">
        <v>1</v>
      </c>
      <c r="AB66" s="21">
        <v>1</v>
      </c>
      <c r="AC66" s="15">
        <f t="shared" si="8"/>
        <v>1</v>
      </c>
      <c r="AD66" s="21">
        <f>AVERAGE(V66,AB66)</f>
        <v>0.5</v>
      </c>
      <c r="AE66" s="39" t="s">
        <v>550</v>
      </c>
      <c r="AF66" s="39" t="s">
        <v>551</v>
      </c>
      <c r="AG66" s="39" t="s">
        <v>550</v>
      </c>
      <c r="AH66" s="39" t="s">
        <v>552</v>
      </c>
    </row>
    <row r="67" spans="1:34" ht="119.25" customHeight="1" x14ac:dyDescent="0.25">
      <c r="A67" s="15">
        <v>61</v>
      </c>
      <c r="B67" s="107" t="s">
        <v>34</v>
      </c>
      <c r="C67" s="29" t="s">
        <v>553</v>
      </c>
      <c r="D67" s="29" t="s">
        <v>554</v>
      </c>
      <c r="E67" s="29" t="s">
        <v>37</v>
      </c>
      <c r="F67" s="99" t="s">
        <v>38</v>
      </c>
      <c r="G67" s="29" t="s">
        <v>555</v>
      </c>
      <c r="H67" s="36" t="s">
        <v>556</v>
      </c>
      <c r="I67" s="12" t="s">
        <v>557</v>
      </c>
      <c r="J67" s="37" t="s">
        <v>558</v>
      </c>
      <c r="K67" s="36" t="s">
        <v>559</v>
      </c>
      <c r="L67" s="36" t="s">
        <v>560</v>
      </c>
      <c r="M67" s="36" t="s">
        <v>33</v>
      </c>
      <c r="N67" s="36" t="s">
        <v>561</v>
      </c>
      <c r="O67" s="15">
        <v>0</v>
      </c>
      <c r="P67" s="43">
        <v>0</v>
      </c>
      <c r="Q67" s="44" t="s">
        <v>83</v>
      </c>
      <c r="R67" s="38"/>
      <c r="S67" s="38"/>
      <c r="T67" s="38"/>
      <c r="U67" s="15">
        <v>0</v>
      </c>
      <c r="V67" s="43">
        <v>0</v>
      </c>
      <c r="W67" s="38"/>
      <c r="X67" s="38"/>
      <c r="Y67" s="38"/>
      <c r="Z67" s="38"/>
      <c r="AA67" s="15">
        <v>0</v>
      </c>
      <c r="AB67" s="43">
        <v>0</v>
      </c>
      <c r="AC67" s="15">
        <f t="shared" si="8"/>
        <v>0</v>
      </c>
      <c r="AD67" s="19">
        <f t="shared" ref="AD67:AD74" si="9">AVERAGE(V67,AB67)</f>
        <v>0</v>
      </c>
      <c r="AE67" s="38"/>
      <c r="AF67" s="38"/>
      <c r="AG67" s="38"/>
      <c r="AH67" s="39" t="s">
        <v>307</v>
      </c>
    </row>
    <row r="68" spans="1:34" ht="175.5" customHeight="1" x14ac:dyDescent="0.25">
      <c r="A68" s="15">
        <v>62</v>
      </c>
      <c r="B68" s="107" t="s">
        <v>34</v>
      </c>
      <c r="C68" s="29" t="s">
        <v>553</v>
      </c>
      <c r="D68" s="29" t="s">
        <v>554</v>
      </c>
      <c r="E68" s="29" t="s">
        <v>37</v>
      </c>
      <c r="F68" s="99" t="s">
        <v>38</v>
      </c>
      <c r="G68" s="29" t="s">
        <v>562</v>
      </c>
      <c r="H68" s="36" t="s">
        <v>556</v>
      </c>
      <c r="I68" s="12" t="s">
        <v>563</v>
      </c>
      <c r="J68" s="37" t="s">
        <v>564</v>
      </c>
      <c r="K68" s="36" t="s">
        <v>565</v>
      </c>
      <c r="L68" s="36" t="s">
        <v>560</v>
      </c>
      <c r="M68" s="36" t="s">
        <v>33</v>
      </c>
      <c r="N68" s="36" t="s">
        <v>566</v>
      </c>
      <c r="O68" s="15">
        <v>0</v>
      </c>
      <c r="P68" s="43">
        <v>0</v>
      </c>
      <c r="Q68" s="44" t="s">
        <v>83</v>
      </c>
      <c r="R68" s="38"/>
      <c r="S68" s="38"/>
      <c r="T68" s="38"/>
      <c r="U68" s="15">
        <v>0</v>
      </c>
      <c r="V68" s="43">
        <v>0</v>
      </c>
      <c r="W68" s="38"/>
      <c r="X68" s="38"/>
      <c r="Y68" s="38"/>
      <c r="Z68" s="38"/>
      <c r="AA68" s="15">
        <v>0</v>
      </c>
      <c r="AB68" s="43">
        <v>0</v>
      </c>
      <c r="AC68" s="15">
        <f t="shared" si="8"/>
        <v>0</v>
      </c>
      <c r="AD68" s="19">
        <f t="shared" si="9"/>
        <v>0</v>
      </c>
      <c r="AE68" s="38"/>
      <c r="AF68" s="38"/>
      <c r="AG68" s="38"/>
      <c r="AH68" s="39" t="s">
        <v>307</v>
      </c>
    </row>
    <row r="69" spans="1:34" ht="179.25" customHeight="1" x14ac:dyDescent="0.25">
      <c r="A69" s="15">
        <v>63</v>
      </c>
      <c r="B69" s="107" t="s">
        <v>34</v>
      </c>
      <c r="C69" s="29" t="s">
        <v>553</v>
      </c>
      <c r="D69" s="29" t="s">
        <v>554</v>
      </c>
      <c r="E69" s="29" t="s">
        <v>37</v>
      </c>
      <c r="F69" s="99" t="s">
        <v>38</v>
      </c>
      <c r="G69" s="29" t="s">
        <v>567</v>
      </c>
      <c r="H69" s="36" t="s">
        <v>556</v>
      </c>
      <c r="I69" s="12" t="s">
        <v>568</v>
      </c>
      <c r="J69" s="37" t="s">
        <v>569</v>
      </c>
      <c r="K69" s="36" t="s">
        <v>570</v>
      </c>
      <c r="L69" s="36" t="s">
        <v>560</v>
      </c>
      <c r="M69" s="36" t="s">
        <v>33</v>
      </c>
      <c r="N69" s="36" t="s">
        <v>566</v>
      </c>
      <c r="O69" s="15">
        <v>0</v>
      </c>
      <c r="P69" s="43">
        <v>0</v>
      </c>
      <c r="Q69" s="44" t="s">
        <v>83</v>
      </c>
      <c r="R69" s="38"/>
      <c r="S69" s="38"/>
      <c r="T69" s="38"/>
      <c r="U69" s="15">
        <v>0</v>
      </c>
      <c r="V69" s="43">
        <v>0</v>
      </c>
      <c r="W69" s="38"/>
      <c r="X69" s="38"/>
      <c r="Y69" s="38"/>
      <c r="Z69" s="38"/>
      <c r="AA69" s="15">
        <v>0</v>
      </c>
      <c r="AB69" s="43">
        <v>0</v>
      </c>
      <c r="AC69" s="15">
        <f t="shared" si="8"/>
        <v>0</v>
      </c>
      <c r="AD69" s="19">
        <f t="shared" si="9"/>
        <v>0</v>
      </c>
      <c r="AE69" s="38"/>
      <c r="AF69" s="38"/>
      <c r="AG69" s="38"/>
      <c r="AH69" s="39" t="s">
        <v>307</v>
      </c>
    </row>
    <row r="70" spans="1:34" ht="134.25" customHeight="1" x14ac:dyDescent="0.25">
      <c r="A70" s="15">
        <v>64</v>
      </c>
      <c r="B70" s="107" t="s">
        <v>34</v>
      </c>
      <c r="C70" s="29" t="s">
        <v>553</v>
      </c>
      <c r="D70" s="29" t="s">
        <v>554</v>
      </c>
      <c r="E70" s="29" t="s">
        <v>37</v>
      </c>
      <c r="F70" s="99" t="s">
        <v>38</v>
      </c>
      <c r="G70" s="29" t="s">
        <v>571</v>
      </c>
      <c r="H70" s="36" t="s">
        <v>556</v>
      </c>
      <c r="I70" s="12" t="s">
        <v>572</v>
      </c>
      <c r="J70" s="37" t="s">
        <v>573</v>
      </c>
      <c r="K70" s="36" t="s">
        <v>574</v>
      </c>
      <c r="L70" s="36" t="s">
        <v>575</v>
      </c>
      <c r="M70" s="36" t="s">
        <v>33</v>
      </c>
      <c r="N70" s="45" t="s">
        <v>561</v>
      </c>
      <c r="O70" s="15">
        <v>0</v>
      </c>
      <c r="P70" s="43">
        <v>0</v>
      </c>
      <c r="Q70" s="44" t="s">
        <v>83</v>
      </c>
      <c r="R70" s="38"/>
      <c r="S70" s="38"/>
      <c r="T70" s="38"/>
      <c r="U70" s="15">
        <v>0</v>
      </c>
      <c r="V70" s="43">
        <v>0</v>
      </c>
      <c r="W70" s="38"/>
      <c r="X70" s="38"/>
      <c r="Y70" s="38"/>
      <c r="Z70" s="38"/>
      <c r="AA70" s="15">
        <v>0</v>
      </c>
      <c r="AB70" s="43">
        <v>0</v>
      </c>
      <c r="AC70" s="15">
        <f t="shared" si="8"/>
        <v>0</v>
      </c>
      <c r="AD70" s="19">
        <f t="shared" si="9"/>
        <v>0</v>
      </c>
      <c r="AE70" s="38"/>
      <c r="AF70" s="38"/>
      <c r="AG70" s="38"/>
      <c r="AH70" s="39" t="s">
        <v>307</v>
      </c>
    </row>
    <row r="71" spans="1:34" ht="118.5" customHeight="1" x14ac:dyDescent="0.25">
      <c r="A71" s="15">
        <v>65</v>
      </c>
      <c r="B71" s="107" t="s">
        <v>34</v>
      </c>
      <c r="C71" s="29" t="s">
        <v>576</v>
      </c>
      <c r="D71" s="29" t="s">
        <v>577</v>
      </c>
      <c r="E71" s="13" t="s">
        <v>578</v>
      </c>
      <c r="F71" s="104" t="s">
        <v>38</v>
      </c>
      <c r="G71" s="29" t="s">
        <v>579</v>
      </c>
      <c r="H71" s="36" t="s">
        <v>580</v>
      </c>
      <c r="I71" s="12" t="s">
        <v>581</v>
      </c>
      <c r="J71" s="37" t="s">
        <v>582</v>
      </c>
      <c r="K71" s="36" t="s">
        <v>583</v>
      </c>
      <c r="L71" s="36" t="s">
        <v>584</v>
      </c>
      <c r="M71" s="36" t="s">
        <v>33</v>
      </c>
      <c r="N71" s="45" t="s">
        <v>585</v>
      </c>
      <c r="O71" s="15">
        <v>0</v>
      </c>
      <c r="P71" s="43">
        <v>0</v>
      </c>
      <c r="Q71" s="44" t="s">
        <v>83</v>
      </c>
      <c r="R71" s="38"/>
      <c r="S71" s="38"/>
      <c r="T71" s="38"/>
      <c r="U71" s="15">
        <v>0</v>
      </c>
      <c r="V71" s="43">
        <v>0</v>
      </c>
      <c r="W71" s="38"/>
      <c r="X71" s="38"/>
      <c r="Y71" s="38"/>
      <c r="Z71" s="38"/>
      <c r="AA71" s="15">
        <v>0</v>
      </c>
      <c r="AB71" s="43">
        <v>0</v>
      </c>
      <c r="AC71" s="15">
        <f t="shared" si="8"/>
        <v>0</v>
      </c>
      <c r="AD71" s="19">
        <f t="shared" si="9"/>
        <v>0</v>
      </c>
      <c r="AE71" s="38"/>
      <c r="AF71" s="38"/>
      <c r="AG71" s="38"/>
      <c r="AH71" s="39" t="s">
        <v>307</v>
      </c>
    </row>
    <row r="72" spans="1:34" ht="136.5" customHeight="1" x14ac:dyDescent="0.25">
      <c r="A72" s="15">
        <v>66</v>
      </c>
      <c r="B72" s="107" t="s">
        <v>34</v>
      </c>
      <c r="C72" s="29" t="s">
        <v>576</v>
      </c>
      <c r="D72" s="29" t="s">
        <v>577</v>
      </c>
      <c r="E72" s="13" t="s">
        <v>578</v>
      </c>
      <c r="F72" s="104" t="s">
        <v>38</v>
      </c>
      <c r="G72" s="29" t="s">
        <v>586</v>
      </c>
      <c r="H72" s="36" t="s">
        <v>587</v>
      </c>
      <c r="I72" s="12" t="s">
        <v>588</v>
      </c>
      <c r="J72" s="37" t="s">
        <v>589</v>
      </c>
      <c r="K72" s="36" t="s">
        <v>590</v>
      </c>
      <c r="L72" s="36" t="s">
        <v>590</v>
      </c>
      <c r="M72" s="36" t="s">
        <v>33</v>
      </c>
      <c r="N72" s="45" t="s">
        <v>591</v>
      </c>
      <c r="O72" s="15">
        <v>0</v>
      </c>
      <c r="P72" s="43">
        <v>0</v>
      </c>
      <c r="Q72" s="44" t="s">
        <v>83</v>
      </c>
      <c r="R72" s="38"/>
      <c r="S72" s="38"/>
      <c r="T72" s="38"/>
      <c r="U72" s="15">
        <v>0</v>
      </c>
      <c r="V72" s="43">
        <v>0</v>
      </c>
      <c r="W72" s="38"/>
      <c r="X72" s="38"/>
      <c r="Y72" s="38"/>
      <c r="Z72" s="38"/>
      <c r="AA72" s="15">
        <v>0</v>
      </c>
      <c r="AB72" s="43">
        <v>0</v>
      </c>
      <c r="AC72" s="15">
        <f t="shared" si="8"/>
        <v>0</v>
      </c>
      <c r="AD72" s="19">
        <f t="shared" si="9"/>
        <v>0</v>
      </c>
      <c r="AE72" s="38"/>
      <c r="AF72" s="38"/>
      <c r="AG72" s="38"/>
      <c r="AH72" s="39" t="s">
        <v>307</v>
      </c>
    </row>
    <row r="73" spans="1:34" ht="133.5" customHeight="1" x14ac:dyDescent="0.25">
      <c r="A73" s="15">
        <v>67</v>
      </c>
      <c r="B73" s="107" t="s">
        <v>34</v>
      </c>
      <c r="C73" s="29" t="s">
        <v>576</v>
      </c>
      <c r="D73" s="29" t="s">
        <v>592</v>
      </c>
      <c r="E73" s="13" t="s">
        <v>578</v>
      </c>
      <c r="F73" s="104" t="s">
        <v>38</v>
      </c>
      <c r="G73" s="29" t="s">
        <v>593</v>
      </c>
      <c r="H73" s="36" t="s">
        <v>594</v>
      </c>
      <c r="I73" s="12" t="s">
        <v>595</v>
      </c>
      <c r="J73" s="103" t="s">
        <v>596</v>
      </c>
      <c r="K73" s="36" t="s">
        <v>597</v>
      </c>
      <c r="L73" s="36" t="s">
        <v>598</v>
      </c>
      <c r="M73" s="36" t="s">
        <v>67</v>
      </c>
      <c r="N73" s="45" t="s">
        <v>585</v>
      </c>
      <c r="O73" s="15">
        <v>0</v>
      </c>
      <c r="P73" s="43">
        <v>0</v>
      </c>
      <c r="Q73" s="44" t="s">
        <v>83</v>
      </c>
      <c r="R73" s="38"/>
      <c r="S73" s="38"/>
      <c r="T73" s="38"/>
      <c r="U73" s="15">
        <v>0</v>
      </c>
      <c r="V73" s="43">
        <v>0</v>
      </c>
      <c r="W73" s="38"/>
      <c r="X73" s="38"/>
      <c r="Y73" s="38"/>
      <c r="Z73" s="38"/>
      <c r="AA73" s="15">
        <v>1</v>
      </c>
      <c r="AB73" s="43">
        <v>0.5</v>
      </c>
      <c r="AC73" s="15">
        <f t="shared" si="8"/>
        <v>1</v>
      </c>
      <c r="AD73" s="19">
        <f t="shared" si="9"/>
        <v>0.25</v>
      </c>
      <c r="AE73" s="38"/>
      <c r="AF73" s="38"/>
      <c r="AG73" s="38"/>
      <c r="AH73" s="39" t="s">
        <v>888</v>
      </c>
    </row>
    <row r="74" spans="1:34" ht="122.25" customHeight="1" x14ac:dyDescent="0.25">
      <c r="A74" s="15">
        <v>68</v>
      </c>
      <c r="B74" s="107" t="s">
        <v>34</v>
      </c>
      <c r="C74" s="29" t="s">
        <v>599</v>
      </c>
      <c r="D74" s="29" t="s">
        <v>577</v>
      </c>
      <c r="E74" s="13" t="s">
        <v>578</v>
      </c>
      <c r="F74" s="104" t="s">
        <v>38</v>
      </c>
      <c r="G74" s="29" t="s">
        <v>600</v>
      </c>
      <c r="H74" s="36" t="s">
        <v>601</v>
      </c>
      <c r="I74" s="12" t="s">
        <v>602</v>
      </c>
      <c r="J74" s="37" t="s">
        <v>603</v>
      </c>
      <c r="K74" s="36" t="s">
        <v>604</v>
      </c>
      <c r="L74" s="36" t="s">
        <v>605</v>
      </c>
      <c r="M74" s="36" t="s">
        <v>33</v>
      </c>
      <c r="N74" s="45" t="s">
        <v>585</v>
      </c>
      <c r="O74" s="15">
        <v>0</v>
      </c>
      <c r="P74" s="43">
        <v>0</v>
      </c>
      <c r="Q74" s="44" t="s">
        <v>83</v>
      </c>
      <c r="R74" s="38"/>
      <c r="S74" s="38"/>
      <c r="T74" s="38"/>
      <c r="U74" s="15">
        <v>0</v>
      </c>
      <c r="V74" s="43">
        <v>0</v>
      </c>
      <c r="W74" s="38"/>
      <c r="X74" s="38"/>
      <c r="Y74" s="38"/>
      <c r="Z74" s="38"/>
      <c r="AA74" s="15">
        <v>0</v>
      </c>
      <c r="AB74" s="43">
        <v>0</v>
      </c>
      <c r="AC74" s="15">
        <f t="shared" si="8"/>
        <v>0</v>
      </c>
      <c r="AD74" s="19">
        <f t="shared" si="9"/>
        <v>0</v>
      </c>
      <c r="AE74" s="38"/>
      <c r="AF74" s="38"/>
      <c r="AG74" s="38"/>
      <c r="AH74" s="39" t="s">
        <v>307</v>
      </c>
    </row>
    <row r="75" spans="1:34" ht="130.5" customHeight="1" x14ac:dyDescent="0.25">
      <c r="A75" s="15">
        <v>69</v>
      </c>
      <c r="B75" s="99" t="s">
        <v>34</v>
      </c>
      <c r="C75" s="29" t="s">
        <v>606</v>
      </c>
      <c r="D75" s="29" t="s">
        <v>607</v>
      </c>
      <c r="E75" s="29" t="s">
        <v>37</v>
      </c>
      <c r="F75" s="99" t="s">
        <v>38</v>
      </c>
      <c r="G75" s="29" t="s">
        <v>608</v>
      </c>
      <c r="H75" s="11" t="s">
        <v>609</v>
      </c>
      <c r="I75" s="17" t="s">
        <v>610</v>
      </c>
      <c r="J75" s="103" t="s">
        <v>611</v>
      </c>
      <c r="K75" s="11" t="s">
        <v>612</v>
      </c>
      <c r="L75" s="11" t="s">
        <v>613</v>
      </c>
      <c r="M75" s="11" t="s">
        <v>106</v>
      </c>
      <c r="N75" s="11" t="s">
        <v>533</v>
      </c>
      <c r="O75" s="15">
        <v>1</v>
      </c>
      <c r="P75" s="21">
        <v>1</v>
      </c>
      <c r="Q75" s="17" t="s">
        <v>614</v>
      </c>
      <c r="R75" s="38"/>
      <c r="S75" s="38"/>
      <c r="T75" s="38"/>
      <c r="U75" s="15">
        <v>1</v>
      </c>
      <c r="V75" s="21">
        <v>0.64</v>
      </c>
      <c r="W75" s="38"/>
      <c r="X75" s="38"/>
      <c r="Y75" s="38"/>
      <c r="Z75" s="38"/>
      <c r="AA75" s="15">
        <v>1</v>
      </c>
      <c r="AB75" s="21">
        <v>1</v>
      </c>
      <c r="AC75" s="15">
        <f t="shared" si="8"/>
        <v>2</v>
      </c>
      <c r="AD75" s="19">
        <f>AVERAGE(V75,AB75)</f>
        <v>0.82000000000000006</v>
      </c>
      <c r="AE75" s="38"/>
      <c r="AF75" s="38"/>
      <c r="AG75" s="38"/>
      <c r="AH75" s="39" t="s">
        <v>615</v>
      </c>
    </row>
    <row r="76" spans="1:34" ht="139.5" customHeight="1" x14ac:dyDescent="0.25">
      <c r="A76" s="15">
        <v>70</v>
      </c>
      <c r="B76" s="99" t="s">
        <v>34</v>
      </c>
      <c r="C76" s="29" t="s">
        <v>606</v>
      </c>
      <c r="D76" s="29" t="s">
        <v>607</v>
      </c>
      <c r="E76" s="29" t="s">
        <v>37</v>
      </c>
      <c r="F76" s="99" t="s">
        <v>38</v>
      </c>
      <c r="G76" s="29" t="s">
        <v>616</v>
      </c>
      <c r="H76" s="11" t="s">
        <v>617</v>
      </c>
      <c r="I76" s="17" t="s">
        <v>618</v>
      </c>
      <c r="J76" s="31" t="s">
        <v>619</v>
      </c>
      <c r="K76" s="11" t="s">
        <v>620</v>
      </c>
      <c r="L76" s="11" t="s">
        <v>621</v>
      </c>
      <c r="M76" s="11" t="s">
        <v>106</v>
      </c>
      <c r="N76" s="11" t="s">
        <v>622</v>
      </c>
      <c r="O76" s="15">
        <v>1</v>
      </c>
      <c r="P76" s="21">
        <v>1</v>
      </c>
      <c r="Q76" s="17" t="s">
        <v>623</v>
      </c>
      <c r="R76" s="38"/>
      <c r="S76" s="38"/>
      <c r="T76" s="38"/>
      <c r="U76" s="15">
        <v>1</v>
      </c>
      <c r="V76" s="21">
        <v>0.91</v>
      </c>
      <c r="W76" s="38"/>
      <c r="X76" s="38"/>
      <c r="Y76" s="38"/>
      <c r="Z76" s="38"/>
      <c r="AA76" s="15">
        <v>1</v>
      </c>
      <c r="AB76" s="21">
        <v>1</v>
      </c>
      <c r="AC76" s="15">
        <f t="shared" si="8"/>
        <v>2</v>
      </c>
      <c r="AD76" s="19">
        <f>AVERAGE(V76,AB76)</f>
        <v>0.95500000000000007</v>
      </c>
      <c r="AE76" s="38"/>
      <c r="AF76" s="38"/>
      <c r="AG76" s="38"/>
      <c r="AH76" s="39" t="s">
        <v>615</v>
      </c>
    </row>
    <row r="77" spans="1:34" ht="126.75" customHeight="1" x14ac:dyDescent="0.25">
      <c r="A77" s="15">
        <v>71</v>
      </c>
      <c r="B77" s="99" t="s">
        <v>624</v>
      </c>
      <c r="C77" s="99" t="s">
        <v>35</v>
      </c>
      <c r="D77" s="99" t="s">
        <v>112</v>
      </c>
      <c r="E77" s="99" t="s">
        <v>121</v>
      </c>
      <c r="F77" s="99" t="s">
        <v>625</v>
      </c>
      <c r="G77" s="99" t="s">
        <v>626</v>
      </c>
      <c r="H77" s="17" t="s">
        <v>627</v>
      </c>
      <c r="I77" s="17" t="s">
        <v>115</v>
      </c>
      <c r="J77" s="17" t="s">
        <v>628</v>
      </c>
      <c r="K77" s="17" t="s">
        <v>629</v>
      </c>
      <c r="L77" s="17" t="s">
        <v>128</v>
      </c>
      <c r="M77" s="17" t="s">
        <v>67</v>
      </c>
      <c r="N77" s="17" t="s">
        <v>630</v>
      </c>
      <c r="O77" s="15">
        <v>0</v>
      </c>
      <c r="P77" s="21">
        <v>0</v>
      </c>
      <c r="Q77" s="17" t="s">
        <v>631</v>
      </c>
      <c r="R77" s="46"/>
      <c r="S77" s="17"/>
      <c r="T77" s="32"/>
      <c r="U77" s="15">
        <v>0</v>
      </c>
      <c r="V77" s="21">
        <v>0</v>
      </c>
      <c r="W77" s="32"/>
      <c r="X77" s="32"/>
      <c r="Y77" s="32"/>
      <c r="Z77" s="32"/>
      <c r="AA77" s="15">
        <v>1</v>
      </c>
      <c r="AB77" s="21">
        <v>1</v>
      </c>
      <c r="AC77" s="15">
        <f>U77+AA77</f>
        <v>1</v>
      </c>
      <c r="AD77" s="21">
        <f>AVERAGE(V77,AB77)</f>
        <v>0.5</v>
      </c>
      <c r="AE77" s="32"/>
      <c r="AF77" s="32"/>
      <c r="AG77" s="32"/>
      <c r="AH77" s="32" t="s">
        <v>889</v>
      </c>
    </row>
    <row r="78" spans="1:34" ht="102.75" customHeight="1" x14ac:dyDescent="0.25">
      <c r="A78" s="15">
        <v>72</v>
      </c>
      <c r="B78" s="108" t="s">
        <v>624</v>
      </c>
      <c r="C78" s="109" t="s">
        <v>214</v>
      </c>
      <c r="D78" s="109" t="s">
        <v>632</v>
      </c>
      <c r="E78" s="109" t="s">
        <v>121</v>
      </c>
      <c r="F78" s="99" t="s">
        <v>625</v>
      </c>
      <c r="G78" s="104" t="s">
        <v>633</v>
      </c>
      <c r="H78" s="17" t="s">
        <v>634</v>
      </c>
      <c r="I78" s="17" t="s">
        <v>635</v>
      </c>
      <c r="J78" s="17" t="s">
        <v>636</v>
      </c>
      <c r="K78" s="17" t="s">
        <v>637</v>
      </c>
      <c r="L78" s="17" t="s">
        <v>638</v>
      </c>
      <c r="M78" s="17" t="s">
        <v>67</v>
      </c>
      <c r="N78" s="17" t="s">
        <v>639</v>
      </c>
      <c r="O78" s="15">
        <v>0</v>
      </c>
      <c r="P78" s="21">
        <v>0</v>
      </c>
      <c r="Q78" s="17" t="s">
        <v>83</v>
      </c>
      <c r="R78" s="46"/>
      <c r="S78" s="17"/>
      <c r="T78" s="32"/>
      <c r="U78" s="15">
        <v>1</v>
      </c>
      <c r="V78" s="21">
        <v>0</v>
      </c>
      <c r="W78" s="32"/>
      <c r="X78" s="32"/>
      <c r="Y78" s="32"/>
      <c r="Z78" s="32"/>
      <c r="AA78" s="15">
        <v>1</v>
      </c>
      <c r="AB78" s="21">
        <v>1</v>
      </c>
      <c r="AC78" s="15">
        <f>U78+AA78</f>
        <v>2</v>
      </c>
      <c r="AD78" s="21">
        <f>AVERAGE(V78,AB78)</f>
        <v>0.5</v>
      </c>
      <c r="AE78" s="32"/>
      <c r="AF78" s="32"/>
      <c r="AG78" s="32"/>
      <c r="AH78" s="32" t="s">
        <v>890</v>
      </c>
    </row>
    <row r="79" spans="1:34" ht="129" customHeight="1" x14ac:dyDescent="0.25">
      <c r="A79" s="15">
        <v>73</v>
      </c>
      <c r="B79" s="104" t="s">
        <v>624</v>
      </c>
      <c r="C79" s="99" t="s">
        <v>214</v>
      </c>
      <c r="D79" s="99" t="s">
        <v>632</v>
      </c>
      <c r="E79" s="110" t="s">
        <v>121</v>
      </c>
      <c r="F79" s="110" t="s">
        <v>640</v>
      </c>
      <c r="G79" s="104" t="s">
        <v>641</v>
      </c>
      <c r="H79" s="17" t="s">
        <v>642</v>
      </c>
      <c r="I79" s="17" t="s">
        <v>643</v>
      </c>
      <c r="J79" s="17" t="s">
        <v>644</v>
      </c>
      <c r="K79" s="17" t="s">
        <v>645</v>
      </c>
      <c r="L79" s="17" t="s">
        <v>646</v>
      </c>
      <c r="M79" s="17" t="s">
        <v>33</v>
      </c>
      <c r="N79" s="17" t="s">
        <v>647</v>
      </c>
      <c r="O79" s="15">
        <v>0</v>
      </c>
      <c r="P79" s="21">
        <v>0</v>
      </c>
      <c r="Q79" s="17" t="s">
        <v>83</v>
      </c>
      <c r="R79" s="46"/>
      <c r="S79" s="17"/>
      <c r="T79" s="32"/>
      <c r="U79" s="15">
        <v>0</v>
      </c>
      <c r="V79" s="21">
        <v>0</v>
      </c>
      <c r="W79" s="32"/>
      <c r="X79" s="32"/>
      <c r="Y79" s="32"/>
      <c r="Z79" s="32"/>
      <c r="AA79" s="15">
        <v>0</v>
      </c>
      <c r="AB79" s="21">
        <v>0</v>
      </c>
      <c r="AC79" s="15">
        <f>U79+AA79</f>
        <v>0</v>
      </c>
      <c r="AD79" s="21">
        <f>AVERAGE(V79,AB79)</f>
        <v>0</v>
      </c>
      <c r="AE79" s="32"/>
      <c r="AF79" s="32"/>
      <c r="AG79" s="32"/>
      <c r="AH79" s="32" t="s">
        <v>648</v>
      </c>
    </row>
    <row r="80" spans="1:34" ht="122.25" customHeight="1" x14ac:dyDescent="0.25">
      <c r="A80" s="15">
        <v>74</v>
      </c>
      <c r="B80" s="108" t="s">
        <v>624</v>
      </c>
      <c r="C80" s="99" t="s">
        <v>35</v>
      </c>
      <c r="D80" s="99" t="s">
        <v>58</v>
      </c>
      <c r="E80" s="109" t="s">
        <v>121</v>
      </c>
      <c r="F80" s="109" t="s">
        <v>649</v>
      </c>
      <c r="G80" s="108" t="s">
        <v>650</v>
      </c>
      <c r="H80" s="48" t="s">
        <v>651</v>
      </c>
      <c r="I80" s="48" t="s">
        <v>41</v>
      </c>
      <c r="J80" s="48" t="s">
        <v>652</v>
      </c>
      <c r="K80" s="48" t="s">
        <v>653</v>
      </c>
      <c r="L80" s="48" t="s">
        <v>654</v>
      </c>
      <c r="M80" s="17" t="s">
        <v>106</v>
      </c>
      <c r="N80" s="48" t="s">
        <v>655</v>
      </c>
      <c r="O80" s="15">
        <v>1</v>
      </c>
      <c r="P80" s="49">
        <v>1</v>
      </c>
      <c r="Q80" s="17" t="s">
        <v>631</v>
      </c>
      <c r="R80" s="46"/>
      <c r="S80" s="17"/>
      <c r="T80" s="32"/>
      <c r="U80" s="15"/>
      <c r="V80" s="49"/>
      <c r="W80" s="32"/>
      <c r="X80" s="32"/>
      <c r="Y80" s="32"/>
      <c r="Z80" s="32" t="s">
        <v>145</v>
      </c>
      <c r="AA80" s="15">
        <v>1</v>
      </c>
      <c r="AB80" s="49">
        <v>0.5</v>
      </c>
      <c r="AC80" s="15"/>
      <c r="AD80" s="49"/>
      <c r="AE80" s="32"/>
      <c r="AF80" s="32"/>
      <c r="AG80" s="32"/>
      <c r="AH80" s="32" t="s">
        <v>656</v>
      </c>
    </row>
    <row r="81" spans="1:34" ht="104.25" customHeight="1" x14ac:dyDescent="0.25">
      <c r="A81" s="15">
        <v>75</v>
      </c>
      <c r="B81" s="108" t="s">
        <v>624</v>
      </c>
      <c r="C81" s="99" t="s">
        <v>186</v>
      </c>
      <c r="D81" s="99" t="s">
        <v>187</v>
      </c>
      <c r="E81" s="109" t="s">
        <v>121</v>
      </c>
      <c r="F81" s="109" t="s">
        <v>649</v>
      </c>
      <c r="G81" s="108" t="s">
        <v>657</v>
      </c>
      <c r="H81" s="17" t="s">
        <v>658</v>
      </c>
      <c r="I81" s="17" t="s">
        <v>190</v>
      </c>
      <c r="J81" s="17" t="s">
        <v>659</v>
      </c>
      <c r="K81" s="17" t="s">
        <v>660</v>
      </c>
      <c r="L81" s="17" t="s">
        <v>661</v>
      </c>
      <c r="M81" s="17" t="s">
        <v>106</v>
      </c>
      <c r="N81" s="17" t="s">
        <v>662</v>
      </c>
      <c r="O81" s="15"/>
      <c r="P81" s="21"/>
      <c r="Q81" s="17" t="s">
        <v>631</v>
      </c>
      <c r="R81" s="46">
        <v>2</v>
      </c>
      <c r="S81" s="17"/>
      <c r="T81" s="32"/>
      <c r="U81" s="15">
        <v>1</v>
      </c>
      <c r="V81" s="21">
        <v>1</v>
      </c>
      <c r="W81" s="32"/>
      <c r="X81" s="32"/>
      <c r="Y81" s="32"/>
      <c r="Z81" s="32" t="s">
        <v>145</v>
      </c>
      <c r="AA81" s="15">
        <v>1</v>
      </c>
      <c r="AB81" s="21">
        <v>0.75</v>
      </c>
      <c r="AC81" s="15"/>
      <c r="AD81" s="21"/>
      <c r="AE81" s="32"/>
      <c r="AF81" s="32"/>
      <c r="AG81" s="32"/>
      <c r="AH81" s="32" t="s">
        <v>663</v>
      </c>
    </row>
    <row r="82" spans="1:34" ht="139.5" customHeight="1" x14ac:dyDescent="0.25">
      <c r="A82" s="15">
        <v>76</v>
      </c>
      <c r="B82" s="99" t="s">
        <v>624</v>
      </c>
      <c r="C82" s="99" t="s">
        <v>35</v>
      </c>
      <c r="D82" s="99" t="s">
        <v>58</v>
      </c>
      <c r="E82" s="104" t="s">
        <v>121</v>
      </c>
      <c r="F82" s="99" t="s">
        <v>664</v>
      </c>
      <c r="G82" s="99" t="s">
        <v>665</v>
      </c>
      <c r="H82" s="17" t="s">
        <v>666</v>
      </c>
      <c r="I82" s="17" t="s">
        <v>52</v>
      </c>
      <c r="J82" s="17" t="s">
        <v>667</v>
      </c>
      <c r="K82" s="17" t="s">
        <v>668</v>
      </c>
      <c r="L82" s="17" t="s">
        <v>669</v>
      </c>
      <c r="M82" s="17" t="s">
        <v>106</v>
      </c>
      <c r="N82" s="17" t="s">
        <v>670</v>
      </c>
      <c r="O82" s="15"/>
      <c r="P82" s="21"/>
      <c r="Q82" s="17" t="s">
        <v>631</v>
      </c>
      <c r="R82" s="32"/>
      <c r="S82" s="32"/>
      <c r="T82" s="32"/>
      <c r="U82" s="15">
        <v>1</v>
      </c>
      <c r="V82" s="21">
        <v>0.17</v>
      </c>
      <c r="W82" s="32"/>
      <c r="X82" s="32">
        <v>1</v>
      </c>
      <c r="Y82" s="32">
        <v>1</v>
      </c>
      <c r="Z82" s="32" t="s">
        <v>671</v>
      </c>
      <c r="AA82" s="15">
        <v>1</v>
      </c>
      <c r="AB82" s="21">
        <v>0.75</v>
      </c>
      <c r="AC82" s="15"/>
      <c r="AD82" s="21"/>
      <c r="AE82" s="32"/>
      <c r="AF82" s="32">
        <v>1</v>
      </c>
      <c r="AG82" s="32">
        <v>2</v>
      </c>
      <c r="AH82" s="32" t="s">
        <v>672</v>
      </c>
    </row>
    <row r="83" spans="1:34" ht="152.25" customHeight="1" x14ac:dyDescent="0.25">
      <c r="A83" s="15">
        <v>77</v>
      </c>
      <c r="B83" s="99" t="s">
        <v>624</v>
      </c>
      <c r="C83" s="99" t="s">
        <v>35</v>
      </c>
      <c r="D83" s="99" t="s">
        <v>58</v>
      </c>
      <c r="E83" s="104" t="s">
        <v>121</v>
      </c>
      <c r="F83" s="99" t="s">
        <v>664</v>
      </c>
      <c r="G83" s="99" t="s">
        <v>673</v>
      </c>
      <c r="H83" s="17" t="s">
        <v>674</v>
      </c>
      <c r="I83" s="17" t="s">
        <v>63</v>
      </c>
      <c r="J83" s="17" t="s">
        <v>675</v>
      </c>
      <c r="K83" s="17" t="s">
        <v>676</v>
      </c>
      <c r="L83" s="17" t="s">
        <v>677</v>
      </c>
      <c r="M83" s="17" t="s">
        <v>106</v>
      </c>
      <c r="N83" s="17" t="s">
        <v>678</v>
      </c>
      <c r="O83" s="15"/>
      <c r="P83" s="21"/>
      <c r="Q83" s="17" t="s">
        <v>631</v>
      </c>
      <c r="R83" s="32"/>
      <c r="S83" s="32"/>
      <c r="T83" s="32"/>
      <c r="U83" s="15">
        <v>1</v>
      </c>
      <c r="V83" s="21">
        <v>0.25</v>
      </c>
      <c r="W83" s="32"/>
      <c r="X83" s="32"/>
      <c r="Y83" s="32"/>
      <c r="Z83" s="32" t="s">
        <v>145</v>
      </c>
      <c r="AA83" s="15">
        <v>1</v>
      </c>
      <c r="AB83" s="21">
        <v>0.75</v>
      </c>
      <c r="AC83" s="15"/>
      <c r="AD83" s="21"/>
      <c r="AE83" s="32"/>
      <c r="AF83" s="32"/>
      <c r="AG83" s="32"/>
      <c r="AH83" s="32" t="s">
        <v>679</v>
      </c>
    </row>
    <row r="84" spans="1:34" ht="125.25" customHeight="1" x14ac:dyDescent="0.25">
      <c r="A84" s="10">
        <v>78</v>
      </c>
      <c r="B84" s="17" t="s">
        <v>624</v>
      </c>
      <c r="C84" s="17" t="s">
        <v>204</v>
      </c>
      <c r="D84" s="17" t="s">
        <v>680</v>
      </c>
      <c r="E84" s="17" t="s">
        <v>681</v>
      </c>
      <c r="F84" s="17" t="s">
        <v>682</v>
      </c>
      <c r="G84" s="32" t="s">
        <v>683</v>
      </c>
      <c r="H84" s="17" t="s">
        <v>684</v>
      </c>
      <c r="I84" s="17" t="s">
        <v>685</v>
      </c>
      <c r="J84" s="17" t="s">
        <v>686</v>
      </c>
      <c r="K84" s="17" t="s">
        <v>687</v>
      </c>
      <c r="L84" s="17" t="s">
        <v>688</v>
      </c>
      <c r="M84" s="17" t="s">
        <v>106</v>
      </c>
      <c r="N84" s="17" t="s">
        <v>689</v>
      </c>
      <c r="O84" s="15">
        <v>1</v>
      </c>
      <c r="P84" s="21">
        <v>1</v>
      </c>
      <c r="Q84" s="17" t="s">
        <v>690</v>
      </c>
      <c r="R84" s="32" t="s">
        <v>691</v>
      </c>
      <c r="S84" s="32" t="s">
        <v>692</v>
      </c>
      <c r="T84" s="32" t="s">
        <v>693</v>
      </c>
      <c r="U84" s="15">
        <v>1</v>
      </c>
      <c r="V84" s="21" t="s">
        <v>694</v>
      </c>
      <c r="W84" s="32">
        <v>93</v>
      </c>
      <c r="X84" s="32">
        <v>81</v>
      </c>
      <c r="Y84" s="32">
        <v>86</v>
      </c>
      <c r="Z84" s="32"/>
      <c r="AA84" s="15">
        <v>1</v>
      </c>
      <c r="AB84" s="21">
        <v>1</v>
      </c>
      <c r="AC84" s="15">
        <f>U84+AA84</f>
        <v>2</v>
      </c>
      <c r="AD84" s="21">
        <f>AVERAGE(V84,AB84)</f>
        <v>1</v>
      </c>
      <c r="AE84" s="32">
        <v>86</v>
      </c>
      <c r="AF84" s="32">
        <v>86</v>
      </c>
      <c r="AG84" s="32">
        <v>87</v>
      </c>
      <c r="AH84" s="32" t="s">
        <v>695</v>
      </c>
    </row>
    <row r="85" spans="1:34" ht="120" customHeight="1" x14ac:dyDescent="0.25">
      <c r="A85" s="10">
        <v>79</v>
      </c>
      <c r="B85" s="17" t="s">
        <v>624</v>
      </c>
      <c r="C85" s="17" t="s">
        <v>204</v>
      </c>
      <c r="D85" s="17" t="s">
        <v>696</v>
      </c>
      <c r="E85" s="17" t="s">
        <v>681</v>
      </c>
      <c r="F85" s="17" t="s">
        <v>697</v>
      </c>
      <c r="G85" s="17" t="s">
        <v>698</v>
      </c>
      <c r="H85" s="17" t="s">
        <v>699</v>
      </c>
      <c r="I85" s="17" t="s">
        <v>700</v>
      </c>
      <c r="J85" s="17" t="s">
        <v>701</v>
      </c>
      <c r="K85" s="17" t="s">
        <v>702</v>
      </c>
      <c r="L85" s="17" t="s">
        <v>703</v>
      </c>
      <c r="M85" s="17" t="s">
        <v>106</v>
      </c>
      <c r="N85" s="17" t="s">
        <v>704</v>
      </c>
      <c r="O85" s="15">
        <v>1</v>
      </c>
      <c r="P85" s="21">
        <v>1</v>
      </c>
      <c r="Q85" s="17" t="s">
        <v>705</v>
      </c>
      <c r="R85" s="32" t="s">
        <v>706</v>
      </c>
      <c r="S85" s="32" t="s">
        <v>707</v>
      </c>
      <c r="T85" s="32" t="s">
        <v>708</v>
      </c>
      <c r="U85" s="15">
        <v>1</v>
      </c>
      <c r="V85" s="21">
        <v>0.96</v>
      </c>
      <c r="W85" s="32">
        <v>96.6</v>
      </c>
      <c r="X85" s="32">
        <v>97.3</v>
      </c>
      <c r="Y85" s="32">
        <v>98.6</v>
      </c>
      <c r="Z85" s="32"/>
      <c r="AA85" s="15">
        <v>1</v>
      </c>
      <c r="AB85" s="21">
        <v>1</v>
      </c>
      <c r="AC85" s="15">
        <f>U85+AA85</f>
        <v>2</v>
      </c>
      <c r="AD85" s="21">
        <f>AVERAGE(V85,AB85)</f>
        <v>0.98</v>
      </c>
      <c r="AE85" s="32">
        <v>98.8</v>
      </c>
      <c r="AF85" s="32">
        <v>97.6</v>
      </c>
      <c r="AG85" s="32">
        <v>98.8</v>
      </c>
      <c r="AH85" s="32" t="s">
        <v>709</v>
      </c>
    </row>
    <row r="86" spans="1:34" ht="173.25" customHeight="1" x14ac:dyDescent="0.25">
      <c r="A86" s="10">
        <v>80</v>
      </c>
      <c r="B86" s="17" t="s">
        <v>624</v>
      </c>
      <c r="C86" s="17" t="s">
        <v>244</v>
      </c>
      <c r="D86" s="17" t="s">
        <v>710</v>
      </c>
      <c r="E86" s="17" t="s">
        <v>460</v>
      </c>
      <c r="F86" s="17" t="s">
        <v>711</v>
      </c>
      <c r="G86" s="99" t="s">
        <v>712</v>
      </c>
      <c r="H86" s="50" t="s">
        <v>713</v>
      </c>
      <c r="I86" s="51" t="s">
        <v>714</v>
      </c>
      <c r="J86" s="99" t="s">
        <v>715</v>
      </c>
      <c r="K86" s="99" t="s">
        <v>716</v>
      </c>
      <c r="L86" s="99" t="s">
        <v>717</v>
      </c>
      <c r="M86" s="17" t="s">
        <v>106</v>
      </c>
      <c r="N86" s="17" t="s">
        <v>718</v>
      </c>
      <c r="O86" s="15">
        <v>1</v>
      </c>
      <c r="P86" s="21">
        <v>0.5</v>
      </c>
      <c r="Q86" s="17" t="s">
        <v>719</v>
      </c>
      <c r="R86" s="32">
        <v>98</v>
      </c>
      <c r="S86" s="52">
        <v>96</v>
      </c>
      <c r="T86" s="32">
        <v>100</v>
      </c>
      <c r="U86" s="15">
        <v>0</v>
      </c>
      <c r="V86" s="21">
        <v>0</v>
      </c>
      <c r="W86" s="32">
        <v>33</v>
      </c>
      <c r="X86" s="32">
        <v>36</v>
      </c>
      <c r="Y86" s="32">
        <v>63</v>
      </c>
      <c r="Z86" s="32"/>
      <c r="AA86" s="15">
        <v>1</v>
      </c>
      <c r="AB86" s="21">
        <v>0.5</v>
      </c>
      <c r="AC86" s="15">
        <f>U86+AA86</f>
        <v>1</v>
      </c>
      <c r="AD86" s="21">
        <f>AVERAGE(V86,AB86)</f>
        <v>0.25</v>
      </c>
      <c r="AE86" s="32">
        <v>50</v>
      </c>
      <c r="AF86" s="32">
        <v>45</v>
      </c>
      <c r="AG86" s="32">
        <v>30</v>
      </c>
      <c r="AH86" s="32" t="s">
        <v>720</v>
      </c>
    </row>
    <row r="87" spans="1:34" ht="133.5" customHeight="1" x14ac:dyDescent="0.25">
      <c r="A87" s="10">
        <v>81</v>
      </c>
      <c r="B87" s="44" t="s">
        <v>624</v>
      </c>
      <c r="C87" s="44" t="s">
        <v>244</v>
      </c>
      <c r="D87" s="53" t="s">
        <v>721</v>
      </c>
      <c r="E87" s="17" t="s">
        <v>460</v>
      </c>
      <c r="F87" s="17" t="s">
        <v>711</v>
      </c>
      <c r="G87" s="99" t="s">
        <v>722</v>
      </c>
      <c r="H87" s="50" t="s">
        <v>723</v>
      </c>
      <c r="I87" s="51" t="s">
        <v>724</v>
      </c>
      <c r="J87" s="99" t="s">
        <v>725</v>
      </c>
      <c r="K87" s="99" t="s">
        <v>726</v>
      </c>
      <c r="L87" s="99" t="s">
        <v>727</v>
      </c>
      <c r="M87" s="44" t="s">
        <v>106</v>
      </c>
      <c r="N87" s="44" t="s">
        <v>728</v>
      </c>
      <c r="O87" s="15">
        <v>0</v>
      </c>
      <c r="P87" s="43">
        <v>0</v>
      </c>
      <c r="Q87" s="44" t="s">
        <v>83</v>
      </c>
      <c r="R87" s="7">
        <v>94</v>
      </c>
      <c r="S87" s="7">
        <v>96</v>
      </c>
      <c r="T87" s="7">
        <v>98</v>
      </c>
      <c r="U87" s="15">
        <v>0</v>
      </c>
      <c r="V87" s="43">
        <v>0</v>
      </c>
      <c r="W87" s="7">
        <v>20</v>
      </c>
      <c r="X87" s="7">
        <v>67</v>
      </c>
      <c r="Y87" s="7">
        <v>100</v>
      </c>
      <c r="Z87" s="7"/>
      <c r="AA87" s="15">
        <v>1</v>
      </c>
      <c r="AB87" s="43">
        <v>0.75</v>
      </c>
      <c r="AC87" s="15">
        <f>U87+AA87</f>
        <v>1</v>
      </c>
      <c r="AD87" s="21">
        <f>AVERAGE(V87,AB87)</f>
        <v>0.375</v>
      </c>
      <c r="AE87" s="7">
        <v>75</v>
      </c>
      <c r="AF87" s="7">
        <v>100</v>
      </c>
      <c r="AG87" s="7">
        <v>50</v>
      </c>
      <c r="AH87" s="32" t="s">
        <v>729</v>
      </c>
    </row>
    <row r="88" spans="1:34" ht="123" customHeight="1" x14ac:dyDescent="0.25">
      <c r="A88" s="10">
        <v>82</v>
      </c>
      <c r="B88" s="44" t="s">
        <v>624</v>
      </c>
      <c r="C88" s="44" t="s">
        <v>244</v>
      </c>
      <c r="D88" s="53" t="s">
        <v>730</v>
      </c>
      <c r="E88" s="53" t="s">
        <v>121</v>
      </c>
      <c r="F88" s="17" t="s">
        <v>731</v>
      </c>
      <c r="G88" s="99" t="s">
        <v>732</v>
      </c>
      <c r="H88" s="50" t="s">
        <v>733</v>
      </c>
      <c r="I88" s="51" t="s">
        <v>734</v>
      </c>
      <c r="J88" s="99" t="s">
        <v>735</v>
      </c>
      <c r="K88" s="99" t="s">
        <v>736</v>
      </c>
      <c r="L88" s="99" t="s">
        <v>737</v>
      </c>
      <c r="M88" s="44" t="s">
        <v>106</v>
      </c>
      <c r="N88" s="44" t="s">
        <v>738</v>
      </c>
      <c r="O88" s="15"/>
      <c r="P88" s="43"/>
      <c r="Q88" s="44" t="s">
        <v>739</v>
      </c>
      <c r="R88" s="7" t="s">
        <v>740</v>
      </c>
      <c r="S88" s="7" t="s">
        <v>741</v>
      </c>
      <c r="T88" s="7" t="s">
        <v>742</v>
      </c>
      <c r="U88" s="15">
        <v>0</v>
      </c>
      <c r="V88" s="43">
        <v>0.8</v>
      </c>
      <c r="W88" s="7"/>
      <c r="X88" s="7"/>
      <c r="Y88" s="7"/>
      <c r="Z88" s="7"/>
      <c r="AA88" s="15">
        <v>1</v>
      </c>
      <c r="AB88" s="43">
        <v>0.75</v>
      </c>
      <c r="AC88" s="15">
        <f>U88+AA88</f>
        <v>1</v>
      </c>
      <c r="AD88" s="43">
        <f>AVERAGE(V88,AB88)</f>
        <v>0.77500000000000002</v>
      </c>
      <c r="AE88" s="7">
        <v>0.94</v>
      </c>
      <c r="AF88" s="7">
        <v>1</v>
      </c>
      <c r="AG88" s="7">
        <v>1</v>
      </c>
      <c r="AH88" s="7">
        <v>0.9</v>
      </c>
    </row>
    <row r="89" spans="1:34" ht="141.75" customHeight="1" x14ac:dyDescent="0.25">
      <c r="A89" s="10">
        <v>83</v>
      </c>
      <c r="B89" s="44" t="s">
        <v>624</v>
      </c>
      <c r="C89" s="44" t="s">
        <v>244</v>
      </c>
      <c r="D89" s="53" t="s">
        <v>743</v>
      </c>
      <c r="E89" s="44" t="s">
        <v>121</v>
      </c>
      <c r="F89" s="44" t="s">
        <v>649</v>
      </c>
      <c r="G89" s="99" t="s">
        <v>744</v>
      </c>
      <c r="H89" s="50" t="s">
        <v>745</v>
      </c>
      <c r="I89" s="51" t="s">
        <v>746</v>
      </c>
      <c r="J89" s="99" t="s">
        <v>747</v>
      </c>
      <c r="K89" s="99" t="s">
        <v>748</v>
      </c>
      <c r="L89" s="99" t="s">
        <v>749</v>
      </c>
      <c r="M89" s="44" t="s">
        <v>106</v>
      </c>
      <c r="N89" s="44" t="s">
        <v>750</v>
      </c>
      <c r="O89" s="15"/>
      <c r="P89" s="43"/>
      <c r="Q89" s="44" t="s">
        <v>751</v>
      </c>
      <c r="R89" s="7"/>
      <c r="S89" s="7"/>
      <c r="T89" s="7"/>
      <c r="U89" s="15">
        <v>1</v>
      </c>
      <c r="V89" s="43">
        <v>1</v>
      </c>
      <c r="W89" s="7"/>
      <c r="X89" s="7"/>
      <c r="Y89" s="7"/>
      <c r="Z89" s="7"/>
      <c r="AA89" s="15">
        <v>1</v>
      </c>
      <c r="AB89" s="43">
        <v>0.75</v>
      </c>
      <c r="AC89" s="15">
        <f>U89+AA89</f>
        <v>2</v>
      </c>
      <c r="AD89" s="43">
        <f>AVERAGE(V89,AB89)</f>
        <v>0.875</v>
      </c>
      <c r="AE89" s="7"/>
      <c r="AF89" s="7"/>
      <c r="AG89" s="7"/>
      <c r="AH89" s="7" t="s">
        <v>752</v>
      </c>
    </row>
    <row r="90" spans="1:34" ht="124.5" customHeight="1" x14ac:dyDescent="0.25">
      <c r="A90" s="10">
        <v>84</v>
      </c>
      <c r="B90" s="44" t="s">
        <v>34</v>
      </c>
      <c r="C90" s="44" t="s">
        <v>244</v>
      </c>
      <c r="D90" s="53" t="s">
        <v>753</v>
      </c>
      <c r="E90" s="44" t="s">
        <v>460</v>
      </c>
      <c r="F90" s="17" t="s">
        <v>711</v>
      </c>
      <c r="G90" s="99" t="s">
        <v>754</v>
      </c>
      <c r="H90" s="50" t="s">
        <v>755</v>
      </c>
      <c r="I90" s="51" t="s">
        <v>756</v>
      </c>
      <c r="J90" s="99" t="s">
        <v>757</v>
      </c>
      <c r="K90" s="99" t="s">
        <v>758</v>
      </c>
      <c r="L90" s="99" t="s">
        <v>759</v>
      </c>
      <c r="M90" s="44" t="s">
        <v>106</v>
      </c>
      <c r="N90" s="44" t="s">
        <v>760</v>
      </c>
      <c r="O90" s="15">
        <v>0</v>
      </c>
      <c r="P90" s="43">
        <v>0</v>
      </c>
      <c r="Q90" s="44"/>
      <c r="R90" s="7">
        <v>100</v>
      </c>
      <c r="S90" s="7">
        <v>0</v>
      </c>
      <c r="T90" s="7">
        <v>100</v>
      </c>
      <c r="U90" s="15">
        <v>1</v>
      </c>
      <c r="V90" s="43">
        <v>0</v>
      </c>
      <c r="W90" s="7">
        <v>50</v>
      </c>
      <c r="X90" s="7">
        <v>100</v>
      </c>
      <c r="Y90" s="7">
        <v>100</v>
      </c>
      <c r="Z90" s="7"/>
      <c r="AA90" s="15">
        <v>1</v>
      </c>
      <c r="AB90" s="43">
        <v>0.75</v>
      </c>
      <c r="AC90" s="15">
        <f>U90+AA90</f>
        <v>2</v>
      </c>
      <c r="AD90" s="21">
        <f>AVERAGE(V90,AB90)</f>
        <v>0.375</v>
      </c>
      <c r="AE90" s="7">
        <v>71</v>
      </c>
      <c r="AF90" s="7">
        <v>100</v>
      </c>
      <c r="AG90" s="54">
        <v>0</v>
      </c>
      <c r="AH90" s="32" t="s">
        <v>761</v>
      </c>
    </row>
    <row r="91" spans="1:34" ht="160.5" customHeight="1" x14ac:dyDescent="0.25">
      <c r="A91" s="10">
        <v>85</v>
      </c>
      <c r="B91" s="44" t="s">
        <v>624</v>
      </c>
      <c r="C91" s="44" t="s">
        <v>244</v>
      </c>
      <c r="D91" s="44" t="s">
        <v>762</v>
      </c>
      <c r="E91" s="53" t="s">
        <v>121</v>
      </c>
      <c r="F91" s="44" t="s">
        <v>763</v>
      </c>
      <c r="G91" s="99" t="s">
        <v>764</v>
      </c>
      <c r="H91" s="50" t="s">
        <v>765</v>
      </c>
      <c r="I91" s="51" t="s">
        <v>766</v>
      </c>
      <c r="J91" s="99" t="s">
        <v>767</v>
      </c>
      <c r="K91" s="99" t="s">
        <v>768</v>
      </c>
      <c r="L91" s="99" t="s">
        <v>769</v>
      </c>
      <c r="M91" s="44" t="s">
        <v>67</v>
      </c>
      <c r="N91" s="44" t="s">
        <v>770</v>
      </c>
      <c r="O91" s="15"/>
      <c r="P91" s="43"/>
      <c r="Q91" s="44"/>
      <c r="R91" s="7">
        <v>100</v>
      </c>
      <c r="S91" s="7">
        <v>100</v>
      </c>
      <c r="T91" s="7">
        <v>100</v>
      </c>
      <c r="U91" s="15">
        <v>1</v>
      </c>
      <c r="V91" s="43">
        <v>1</v>
      </c>
      <c r="W91" s="7">
        <v>100</v>
      </c>
      <c r="X91" s="7">
        <v>100</v>
      </c>
      <c r="Y91" s="7">
        <v>100</v>
      </c>
      <c r="Z91" s="7" t="s">
        <v>771</v>
      </c>
      <c r="AA91" s="15">
        <v>1</v>
      </c>
      <c r="AB91" s="43">
        <v>0.75</v>
      </c>
      <c r="AC91" s="15">
        <f>U91+AA91</f>
        <v>2</v>
      </c>
      <c r="AD91" s="43">
        <f>AVERAGE(V91,AB91)</f>
        <v>0.875</v>
      </c>
      <c r="AE91" s="7"/>
      <c r="AF91" s="7"/>
      <c r="AG91" s="7"/>
      <c r="AH91" s="7" t="s">
        <v>772</v>
      </c>
    </row>
    <row r="92" spans="1:34" ht="102" customHeight="1" x14ac:dyDescent="0.25">
      <c r="A92" s="10">
        <v>86</v>
      </c>
      <c r="B92" s="22" t="s">
        <v>624</v>
      </c>
      <c r="C92" s="22" t="s">
        <v>244</v>
      </c>
      <c r="D92" s="22" t="s">
        <v>773</v>
      </c>
      <c r="E92" s="22" t="s">
        <v>121</v>
      </c>
      <c r="F92" s="22" t="s">
        <v>774</v>
      </c>
      <c r="G92" s="104" t="s">
        <v>775</v>
      </c>
      <c r="H92" s="22" t="s">
        <v>776</v>
      </c>
      <c r="I92" s="22" t="s">
        <v>777</v>
      </c>
      <c r="J92" s="104" t="s">
        <v>778</v>
      </c>
      <c r="K92" s="104" t="s">
        <v>779</v>
      </c>
      <c r="L92" s="104" t="s">
        <v>780</v>
      </c>
      <c r="M92" s="22" t="s">
        <v>106</v>
      </c>
      <c r="N92" s="22" t="s">
        <v>287</v>
      </c>
      <c r="O92" s="15"/>
      <c r="P92" s="40"/>
      <c r="Q92" s="22"/>
      <c r="R92" s="55">
        <v>7.4</v>
      </c>
      <c r="S92" s="56">
        <v>9</v>
      </c>
      <c r="T92" s="56">
        <v>10.8</v>
      </c>
      <c r="U92" s="57">
        <f>(R92+S92+T92)/3</f>
        <v>9.0666666666666664</v>
      </c>
      <c r="V92" s="58">
        <f>AVERAGE(R92:T92)</f>
        <v>9.0666666666666664</v>
      </c>
      <c r="W92" s="32">
        <v>2.02</v>
      </c>
      <c r="X92" s="32">
        <v>3.6</v>
      </c>
      <c r="Y92" s="32">
        <v>5.78</v>
      </c>
      <c r="Z92" s="32">
        <f>+(W92+X92+Y92)/3</f>
        <v>3.8000000000000003</v>
      </c>
      <c r="AA92" s="15">
        <v>1</v>
      </c>
      <c r="AB92" s="40">
        <v>0.75</v>
      </c>
      <c r="AC92" s="15"/>
      <c r="AD92" s="40"/>
      <c r="AE92" s="32">
        <v>6.4</v>
      </c>
      <c r="AF92" s="32">
        <v>4.3</v>
      </c>
      <c r="AG92" s="32">
        <v>3.7</v>
      </c>
      <c r="AH92" s="32">
        <f>(AE92+AF92+AG92)/3</f>
        <v>4.8</v>
      </c>
    </row>
    <row r="93" spans="1:34" ht="87" customHeight="1" x14ac:dyDescent="0.25">
      <c r="A93" s="10">
        <v>87</v>
      </c>
      <c r="B93" s="22" t="s">
        <v>624</v>
      </c>
      <c r="C93" s="22" t="s">
        <v>244</v>
      </c>
      <c r="D93" s="22" t="s">
        <v>781</v>
      </c>
      <c r="E93" s="22" t="s">
        <v>121</v>
      </c>
      <c r="F93" s="22" t="s">
        <v>774</v>
      </c>
      <c r="G93" s="104" t="s">
        <v>782</v>
      </c>
      <c r="H93" s="22" t="s">
        <v>783</v>
      </c>
      <c r="I93" s="22" t="s">
        <v>784</v>
      </c>
      <c r="J93" s="104" t="s">
        <v>785</v>
      </c>
      <c r="K93" s="104" t="s">
        <v>786</v>
      </c>
      <c r="L93" s="104" t="s">
        <v>787</v>
      </c>
      <c r="M93" s="22" t="s">
        <v>106</v>
      </c>
      <c r="N93" s="22" t="s">
        <v>287</v>
      </c>
      <c r="O93" s="15"/>
      <c r="P93" s="40"/>
      <c r="Q93" s="22"/>
      <c r="R93" s="56">
        <v>7.2</v>
      </c>
      <c r="S93" s="56">
        <v>8.02</v>
      </c>
      <c r="T93" s="56">
        <v>11.53</v>
      </c>
      <c r="U93" s="57">
        <f>(R93+S93+T93)/3</f>
        <v>8.9166666666666661</v>
      </c>
      <c r="V93" s="58">
        <f>AVERAGE(R93:T93)</f>
        <v>8.9166666666666661</v>
      </c>
      <c r="W93" s="32">
        <v>2.5</v>
      </c>
      <c r="X93" s="32">
        <v>2.35</v>
      </c>
      <c r="Y93" s="32">
        <v>2.8</v>
      </c>
      <c r="Z93" s="32">
        <f>+(W93+X93+Y93)/3</f>
        <v>2.5499999999999998</v>
      </c>
      <c r="AA93" s="15">
        <v>1</v>
      </c>
      <c r="AB93" s="40">
        <v>0.75</v>
      </c>
      <c r="AC93" s="15"/>
      <c r="AD93" s="40"/>
      <c r="AE93" s="32">
        <v>4.5</v>
      </c>
      <c r="AF93" s="32">
        <v>4.5</v>
      </c>
      <c r="AG93" s="32">
        <v>2.4500000000000002</v>
      </c>
      <c r="AH93" s="59">
        <f>(AE93+AF93+AG93)/3</f>
        <v>3.8166666666666664</v>
      </c>
    </row>
    <row r="94" spans="1:34" ht="145.5" customHeight="1" x14ac:dyDescent="0.25">
      <c r="A94" s="10">
        <v>88</v>
      </c>
      <c r="B94" s="22" t="s">
        <v>624</v>
      </c>
      <c r="C94" s="22" t="s">
        <v>244</v>
      </c>
      <c r="D94" s="22" t="s">
        <v>788</v>
      </c>
      <c r="E94" s="22" t="s">
        <v>121</v>
      </c>
      <c r="F94" s="22" t="s">
        <v>774</v>
      </c>
      <c r="G94" s="104" t="s">
        <v>789</v>
      </c>
      <c r="H94" s="22" t="s">
        <v>790</v>
      </c>
      <c r="I94" s="22" t="s">
        <v>791</v>
      </c>
      <c r="J94" s="104" t="s">
        <v>792</v>
      </c>
      <c r="K94" s="104" t="s">
        <v>793</v>
      </c>
      <c r="L94" s="104" t="s">
        <v>794</v>
      </c>
      <c r="M94" s="22" t="s">
        <v>106</v>
      </c>
      <c r="N94" s="22" t="s">
        <v>795</v>
      </c>
      <c r="O94" s="15"/>
      <c r="P94" s="60"/>
      <c r="Q94" s="47"/>
      <c r="R94" s="61">
        <v>12</v>
      </c>
      <c r="S94" s="61">
        <v>11.94</v>
      </c>
      <c r="T94" s="61">
        <v>5.5</v>
      </c>
      <c r="U94" s="62">
        <f>(R94+S94+T94)/3</f>
        <v>9.8133333333333326</v>
      </c>
      <c r="V94" s="63">
        <f>AVERAGE(R94:T94)</f>
        <v>9.8133333333333326</v>
      </c>
      <c r="W94" s="64">
        <v>1.36</v>
      </c>
      <c r="X94" s="64">
        <v>1.51</v>
      </c>
      <c r="Y94" s="64">
        <v>2.27</v>
      </c>
      <c r="Z94" s="65">
        <f>+(W94+X94+Y94)/3</f>
        <v>1.7133333333333336</v>
      </c>
      <c r="AA94" s="66">
        <v>1</v>
      </c>
      <c r="AB94" s="60">
        <v>7.0000000000000007E-2</v>
      </c>
      <c r="AC94" s="66"/>
      <c r="AD94" s="60"/>
      <c r="AE94" s="64">
        <v>5.7</v>
      </c>
      <c r="AF94" s="64">
        <v>8.1</v>
      </c>
      <c r="AG94" s="64">
        <v>3.9</v>
      </c>
      <c r="AH94" s="64">
        <f>(AE94+AF94+AG94)/3</f>
        <v>5.8999999999999995</v>
      </c>
    </row>
    <row r="95" spans="1:34" ht="153.75" customHeight="1" x14ac:dyDescent="0.25">
      <c r="A95" s="10">
        <v>89</v>
      </c>
      <c r="B95" s="17" t="s">
        <v>624</v>
      </c>
      <c r="C95" s="44" t="s">
        <v>244</v>
      </c>
      <c r="D95" s="53" t="s">
        <v>753</v>
      </c>
      <c r="E95" s="44" t="s">
        <v>460</v>
      </c>
      <c r="F95" s="17" t="s">
        <v>711</v>
      </c>
      <c r="G95" s="99" t="s">
        <v>754</v>
      </c>
      <c r="H95" s="50" t="s">
        <v>755</v>
      </c>
      <c r="I95" s="99" t="s">
        <v>796</v>
      </c>
      <c r="J95" s="99" t="s">
        <v>757</v>
      </c>
      <c r="K95" s="99" t="s">
        <v>758</v>
      </c>
      <c r="L95" s="99" t="s">
        <v>759</v>
      </c>
      <c r="M95" s="44" t="s">
        <v>106</v>
      </c>
      <c r="N95" s="44" t="s">
        <v>760</v>
      </c>
      <c r="O95" s="15"/>
      <c r="P95" s="43"/>
      <c r="Q95" s="44"/>
      <c r="R95" s="38">
        <v>100</v>
      </c>
      <c r="S95" s="38">
        <v>0</v>
      </c>
      <c r="T95" s="38">
        <v>100</v>
      </c>
      <c r="U95" s="15"/>
      <c r="V95" s="43"/>
      <c r="W95" s="38">
        <v>50</v>
      </c>
      <c r="X95" s="38">
        <v>100</v>
      </c>
      <c r="Y95" s="38">
        <v>100</v>
      </c>
      <c r="Z95" s="38"/>
      <c r="AA95" s="15">
        <v>1</v>
      </c>
      <c r="AB95" s="43">
        <v>0.75</v>
      </c>
      <c r="AC95" s="15"/>
      <c r="AD95" s="43"/>
      <c r="AE95" s="38">
        <v>71</v>
      </c>
      <c r="AF95" s="38">
        <v>100</v>
      </c>
      <c r="AG95" s="38">
        <v>0</v>
      </c>
      <c r="AH95" s="39" t="s">
        <v>797</v>
      </c>
    </row>
  </sheetData>
  <autoFilter ref="A2:AH9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27">
    <mergeCell ref="AE5:AG5"/>
    <mergeCell ref="U5:U6"/>
    <mergeCell ref="AC6:AD6"/>
    <mergeCell ref="W5:Y5"/>
    <mergeCell ref="AA5:AA6"/>
    <mergeCell ref="AB5:AB6"/>
    <mergeCell ref="N5:N6"/>
    <mergeCell ref="O5:O6"/>
    <mergeCell ref="P5:P6"/>
    <mergeCell ref="Q5:Q6"/>
    <mergeCell ref="R5:T5"/>
    <mergeCell ref="A2:AH3"/>
    <mergeCell ref="A4:N4"/>
    <mergeCell ref="R4:AH4"/>
    <mergeCell ref="A5:A6"/>
    <mergeCell ref="B5:B6"/>
    <mergeCell ref="C5:C6"/>
    <mergeCell ref="D5:D6"/>
    <mergeCell ref="E5:E6"/>
    <mergeCell ref="F5:F6"/>
    <mergeCell ref="G5:G6"/>
    <mergeCell ref="V5:V6"/>
    <mergeCell ref="H5:H6"/>
    <mergeCell ref="I5:I6"/>
    <mergeCell ref="J5:J6"/>
    <mergeCell ref="K5:L5"/>
    <mergeCell ref="M5:M6"/>
  </mergeCells>
  <conditionalFormatting sqref="R5:R6 W5:W6 AE5:AE6 AE43:AE49 W43:W49 R43:R49">
    <cfRule type="cellIs" dxfId="233" priority="262" operator="equal">
      <formula>"N/A"</formula>
    </cfRule>
    <cfRule type="cellIs" dxfId="232" priority="263" operator="equal">
      <formula>#REF!</formula>
    </cfRule>
    <cfRule type="cellIs" dxfId="231" priority="264" operator="equal">
      <formula>1</formula>
    </cfRule>
  </conditionalFormatting>
  <conditionalFormatting sqref="M50">
    <cfRule type="cellIs" dxfId="230" priority="252" operator="equal">
      <formula>#REF!</formula>
    </cfRule>
    <cfRule type="cellIs" dxfId="229" priority="253" operator="equal">
      <formula>#REF!</formula>
    </cfRule>
    <cfRule type="cellIs" dxfId="228" priority="254" operator="equal">
      <formula>#REF!</formula>
    </cfRule>
    <cfRule type="cellIs" dxfId="227" priority="255" operator="equal">
      <formula>#REF!</formula>
    </cfRule>
    <cfRule type="cellIs" dxfId="226" priority="256" operator="equal">
      <formula>#REF!</formula>
    </cfRule>
  </conditionalFormatting>
  <conditionalFormatting sqref="M51:M53 M56:M60 M62:M65">
    <cfRule type="cellIs" dxfId="225" priority="247" operator="equal">
      <formula>#REF!</formula>
    </cfRule>
    <cfRule type="cellIs" dxfId="224" priority="248" operator="equal">
      <formula>#REF!</formula>
    </cfRule>
    <cfRule type="cellIs" dxfId="223" priority="249" operator="equal">
      <formula>#REF!</formula>
    </cfRule>
    <cfRule type="cellIs" dxfId="222" priority="250" operator="equal">
      <formula>#REF!</formula>
    </cfRule>
    <cfRule type="cellIs" dxfId="221" priority="251" operator="equal">
      <formula>#REF!</formula>
    </cfRule>
  </conditionalFormatting>
  <conditionalFormatting sqref="C66:L66 C55:L55 H61:J61 C60:M60 C64:M65 E61:F61 C61:C63 E62:M63 C56:F59 I56:M59 C50:M53 C54:G54 K54 N62:N66 P62:Q66">
    <cfRule type="cellIs" dxfId="220" priority="246" operator="equal">
      <formula>"SIN EVIDENCIA"</formula>
    </cfRule>
  </conditionalFormatting>
  <conditionalFormatting sqref="M51:M53 M56:M59">
    <cfRule type="cellIs" dxfId="219" priority="241" operator="equal">
      <formula>#REF!</formula>
    </cfRule>
    <cfRule type="cellIs" dxfId="218" priority="242" operator="equal">
      <formula>#REF!</formula>
    </cfRule>
    <cfRule type="cellIs" dxfId="217" priority="243" operator="equal">
      <formula>#REF!</formula>
    </cfRule>
    <cfRule type="cellIs" dxfId="216" priority="244" operator="equal">
      <formula>#REF!</formula>
    </cfRule>
    <cfRule type="cellIs" dxfId="215" priority="245" operator="equal">
      <formula>#REF!</formula>
    </cfRule>
  </conditionalFormatting>
  <conditionalFormatting sqref="G56:G59">
    <cfRule type="cellIs" dxfId="214" priority="240" operator="equal">
      <formula>"SIN EVIDENCIA"</formula>
    </cfRule>
  </conditionalFormatting>
  <conditionalFormatting sqref="H56:H59">
    <cfRule type="cellIs" dxfId="213" priority="239" operator="equal">
      <formula>"SIN EVIDENCIA"</formula>
    </cfRule>
  </conditionalFormatting>
  <conditionalFormatting sqref="G61">
    <cfRule type="cellIs" dxfId="212" priority="238" operator="equal">
      <formula>"SIN EVIDENCIA"</formula>
    </cfRule>
  </conditionalFormatting>
  <conditionalFormatting sqref="D61:D63">
    <cfRule type="cellIs" dxfId="211" priority="237" operator="equal">
      <formula>"SIN EVIDENCIA"</formula>
    </cfRule>
  </conditionalFormatting>
  <conditionalFormatting sqref="M55 M66">
    <cfRule type="cellIs" dxfId="210" priority="257" operator="equal">
      <formula>#REF!</formula>
    </cfRule>
    <cfRule type="cellIs" dxfId="209" priority="258" operator="equal">
      <formula>#REF!</formula>
    </cfRule>
    <cfRule type="cellIs" dxfId="208" priority="259" operator="equal">
      <formula>#REF!</formula>
    </cfRule>
    <cfRule type="cellIs" dxfId="207" priority="260" operator="equal">
      <formula>#REF!</formula>
    </cfRule>
    <cfRule type="cellIs" dxfId="206" priority="261" operator="equal">
      <formula>#REF!</formula>
    </cfRule>
  </conditionalFormatting>
  <conditionalFormatting sqref="H54:J54">
    <cfRule type="cellIs" dxfId="205" priority="236" operator="equal">
      <formula>"SIN EVIDENCIA"</formula>
    </cfRule>
  </conditionalFormatting>
  <conditionalFormatting sqref="L54">
    <cfRule type="cellIs" dxfId="204" priority="230" operator="equal">
      <formula>"SIN EVIDENCIA"</formula>
    </cfRule>
  </conditionalFormatting>
  <conditionalFormatting sqref="M54">
    <cfRule type="cellIs" dxfId="203" priority="231" operator="equal">
      <formula>#REF!</formula>
    </cfRule>
    <cfRule type="cellIs" dxfId="202" priority="232" operator="equal">
      <formula>#REF!</formula>
    </cfRule>
    <cfRule type="cellIs" dxfId="201" priority="233" operator="equal">
      <formula>#REF!</formula>
    </cfRule>
    <cfRule type="cellIs" dxfId="200" priority="234" operator="equal">
      <formula>#REF!</formula>
    </cfRule>
    <cfRule type="cellIs" dxfId="199" priority="235" operator="equal">
      <formula>#REF!</formula>
    </cfRule>
  </conditionalFormatting>
  <conditionalFormatting sqref="N67 P67:Q67">
    <cfRule type="cellIs" dxfId="198" priority="229" operator="equal">
      <formula>"SIN EVIDENCIA"</formula>
    </cfRule>
  </conditionalFormatting>
  <conditionalFormatting sqref="N68">
    <cfRule type="cellIs" dxfId="197" priority="228" operator="equal">
      <formula>"SIN EVIDENCIA"</formula>
    </cfRule>
  </conditionalFormatting>
  <conditionalFormatting sqref="N69">
    <cfRule type="cellIs" dxfId="196" priority="227" operator="equal">
      <formula>"SIN EVIDENCIA"</formula>
    </cfRule>
  </conditionalFormatting>
  <conditionalFormatting sqref="N70">
    <cfRule type="cellIs" dxfId="195" priority="226" operator="equal">
      <formula>"SIN EVIDENCIA"</formula>
    </cfRule>
  </conditionalFormatting>
  <conditionalFormatting sqref="N75 P75:Q75">
    <cfRule type="cellIs" dxfId="194" priority="225" operator="equal">
      <formula>"SIN EVIDENCIA"</formula>
    </cfRule>
  </conditionalFormatting>
  <conditionalFormatting sqref="N76 P76:Q76">
    <cfRule type="cellIs" dxfId="193" priority="224" operator="equal">
      <formula>"SIN EVIDENCIA"</formula>
    </cfRule>
  </conditionalFormatting>
  <conditionalFormatting sqref="R7:R42 W7:W42 AE8:AE20 AE22:AE42">
    <cfRule type="cellIs" dxfId="192" priority="221" operator="equal">
      <formula>"N/A"</formula>
    </cfRule>
    <cfRule type="cellIs" dxfId="191" priority="223" operator="equal">
      <formula>1</formula>
    </cfRule>
  </conditionalFormatting>
  <conditionalFormatting sqref="R7:R42 W7:W42 AE8:AE20 AE22:AE42">
    <cfRule type="cellIs" dxfId="190" priority="222" operator="equal">
      <formula>#REF!</formula>
    </cfRule>
  </conditionalFormatting>
  <conditionalFormatting sqref="W77:W81 AE77:AE81 R84:R94 AE84:AE94 W84:W94">
    <cfRule type="cellIs" dxfId="189" priority="218" operator="equal">
      <formula>"N/A"</formula>
    </cfRule>
    <cfRule type="cellIs" dxfId="188" priority="220" operator="equal">
      <formula>1</formula>
    </cfRule>
  </conditionalFormatting>
  <conditionalFormatting sqref="W82 AE82 R82">
    <cfRule type="cellIs" dxfId="187" priority="215" operator="equal">
      <formula>"N/A"</formula>
    </cfRule>
    <cfRule type="cellIs" dxfId="186" priority="217" operator="equal">
      <formula>1</formula>
    </cfRule>
  </conditionalFormatting>
  <conditionalFormatting sqref="W82 AE82 R82">
    <cfRule type="cellIs" dxfId="185" priority="216" operator="equal">
      <formula>#REF!</formula>
    </cfRule>
  </conditionalFormatting>
  <conditionalFormatting sqref="W83 AE83 R83">
    <cfRule type="cellIs" dxfId="184" priority="212" operator="equal">
      <formula>"N/A"</formula>
    </cfRule>
    <cfRule type="cellIs" dxfId="183" priority="214" operator="equal">
      <formula>1</formula>
    </cfRule>
  </conditionalFormatting>
  <conditionalFormatting sqref="W83 AE83 R83">
    <cfRule type="cellIs" dxfId="182" priority="213" operator="equal">
      <formula>#REF!</formula>
    </cfRule>
  </conditionalFormatting>
  <conditionalFormatting sqref="W77:W81 AE77:AE81 R84:R94 AE84:AE94 W84:W94">
    <cfRule type="cellIs" dxfId="181" priority="219" operator="equal">
      <formula>#REF!</formula>
    </cfRule>
  </conditionalFormatting>
  <conditionalFormatting sqref="Q68">
    <cfRule type="cellIs" dxfId="180" priority="211" operator="equal">
      <formula>"SIN EVIDENCIA"</formula>
    </cfRule>
  </conditionalFormatting>
  <conditionalFormatting sqref="Q69">
    <cfRule type="cellIs" dxfId="179" priority="210" operator="equal">
      <formula>"SIN EVIDENCIA"</formula>
    </cfRule>
  </conditionalFormatting>
  <conditionalFormatting sqref="Q70">
    <cfRule type="cellIs" dxfId="178" priority="209" operator="equal">
      <formula>"SIN EVIDENCIA"</formula>
    </cfRule>
  </conditionalFormatting>
  <conditionalFormatting sqref="Q71">
    <cfRule type="cellIs" dxfId="177" priority="208" operator="equal">
      <formula>"SIN EVIDENCIA"</formula>
    </cfRule>
  </conditionalFormatting>
  <conditionalFormatting sqref="Q72">
    <cfRule type="cellIs" dxfId="176" priority="207" operator="equal">
      <formula>"SIN EVIDENCIA"</formula>
    </cfRule>
  </conditionalFormatting>
  <conditionalFormatting sqref="Q73">
    <cfRule type="cellIs" dxfId="175" priority="206" operator="equal">
      <formula>"SIN EVIDENCIA"</formula>
    </cfRule>
  </conditionalFormatting>
  <conditionalFormatting sqref="Q74">
    <cfRule type="cellIs" dxfId="174" priority="205" operator="equal">
      <formula>"SIN EVIDENCIA"</formula>
    </cfRule>
  </conditionalFormatting>
  <conditionalFormatting sqref="O7 O75:O95 U75:U91 AA75:AA95 AC77">
    <cfRule type="cellIs" dxfId="173" priority="202" operator="equal">
      <formula>"N/A"</formula>
    </cfRule>
    <cfRule type="cellIs" dxfId="172" priority="203" operator="equal">
      <formula>$P$28</formula>
    </cfRule>
    <cfRule type="cellIs" dxfId="171" priority="204" operator="equal">
      <formula>1</formula>
    </cfRule>
  </conditionalFormatting>
  <conditionalFormatting sqref="O8:O44 O49:O67">
    <cfRule type="cellIs" dxfId="170" priority="199" operator="equal">
      <formula>"N/A"</formula>
    </cfRule>
    <cfRule type="cellIs" dxfId="169" priority="200" operator="equal">
      <formula>$P$28</formula>
    </cfRule>
    <cfRule type="cellIs" dxfId="168" priority="201" operator="equal">
      <formula>1</formula>
    </cfRule>
  </conditionalFormatting>
  <conditionalFormatting sqref="V62:V66">
    <cfRule type="cellIs" dxfId="167" priority="198" operator="equal">
      <formula>"SIN EVIDENCIA"</formula>
    </cfRule>
  </conditionalFormatting>
  <conditionalFormatting sqref="V67">
    <cfRule type="cellIs" dxfId="166" priority="197" operator="equal">
      <formula>"SIN EVIDENCIA"</formula>
    </cfRule>
  </conditionalFormatting>
  <conditionalFormatting sqref="V75">
    <cfRule type="cellIs" dxfId="165" priority="196" operator="equal">
      <formula>"SIN EVIDENCIA"</formula>
    </cfRule>
  </conditionalFormatting>
  <conditionalFormatting sqref="V76">
    <cfRule type="cellIs" dxfId="164" priority="195" operator="equal">
      <formula>"SIN EVIDENCIA"</formula>
    </cfRule>
  </conditionalFormatting>
  <conditionalFormatting sqref="U7">
    <cfRule type="cellIs" dxfId="163" priority="192" operator="equal">
      <formula>"N/A"</formula>
    </cfRule>
    <cfRule type="cellIs" dxfId="162" priority="193" operator="equal">
      <formula>$P$28</formula>
    </cfRule>
    <cfRule type="cellIs" dxfId="161" priority="194" operator="equal">
      <formula>1</formula>
    </cfRule>
  </conditionalFormatting>
  <conditionalFormatting sqref="U8:U55 U59:U67 U95">
    <cfRule type="cellIs" dxfId="160" priority="189" operator="equal">
      <formula>"N/A"</formula>
    </cfRule>
    <cfRule type="cellIs" dxfId="159" priority="190" operator="equal">
      <formula>$P$28</formula>
    </cfRule>
    <cfRule type="cellIs" dxfId="158" priority="191" operator="equal">
      <formula>1</formula>
    </cfRule>
  </conditionalFormatting>
  <conditionalFormatting sqref="AB62:AB66">
    <cfRule type="cellIs" dxfId="157" priority="188" operator="equal">
      <formula>"SIN EVIDENCIA"</formula>
    </cfRule>
  </conditionalFormatting>
  <conditionalFormatting sqref="AB67">
    <cfRule type="cellIs" dxfId="156" priority="187" operator="equal">
      <formula>"SIN EVIDENCIA"</formula>
    </cfRule>
  </conditionalFormatting>
  <conditionalFormatting sqref="AB75">
    <cfRule type="cellIs" dxfId="155" priority="186" operator="equal">
      <formula>"SIN EVIDENCIA"</formula>
    </cfRule>
  </conditionalFormatting>
  <conditionalFormatting sqref="AB76">
    <cfRule type="cellIs" dxfId="154" priority="185" operator="equal">
      <formula>"SIN EVIDENCIA"</formula>
    </cfRule>
  </conditionalFormatting>
  <conditionalFormatting sqref="AA7">
    <cfRule type="cellIs" dxfId="153" priority="182" operator="equal">
      <formula>"N/A"</formula>
    </cfRule>
    <cfRule type="cellIs" dxfId="152" priority="183" operator="equal">
      <formula>$P$28</formula>
    </cfRule>
    <cfRule type="cellIs" dxfId="151" priority="184" operator="equal">
      <formula>1</formula>
    </cfRule>
  </conditionalFormatting>
  <conditionalFormatting sqref="AA8:AA67">
    <cfRule type="cellIs" dxfId="150" priority="179" operator="equal">
      <formula>"N/A"</formula>
    </cfRule>
    <cfRule type="cellIs" dxfId="149" priority="180" operator="equal">
      <formula>$P$28</formula>
    </cfRule>
    <cfRule type="cellIs" dxfId="148" priority="181" operator="equal">
      <formula>1</formula>
    </cfRule>
  </conditionalFormatting>
  <conditionalFormatting sqref="AD62:AD63">
    <cfRule type="cellIs" dxfId="147" priority="163" operator="equal">
      <formula>"SIN EVIDENCIA"</formula>
    </cfRule>
  </conditionalFormatting>
  <conditionalFormatting sqref="AC7:AC8 AC15 AC34 AC39 AC41 AC67:AC76">
    <cfRule type="cellIs" dxfId="146" priority="160" operator="equal">
      <formula>"N/A"</formula>
    </cfRule>
    <cfRule type="cellIs" dxfId="145" priority="161" operator="equal">
      <formula>$P$28</formula>
    </cfRule>
    <cfRule type="cellIs" dxfId="144" priority="162" operator="equal">
      <formula>1</formula>
    </cfRule>
  </conditionalFormatting>
  <conditionalFormatting sqref="AC88:AC89 AC91:AC95 AC9 AC14 AC27:AC29 AC80:AC86 AC17:AC18 AC35:AC38 AC31 AC22:AC25 AC65:AC66 AC49:AC53 AC12 AC40 AC42:AC45 AC55:AC63">
    <cfRule type="cellIs" dxfId="143" priority="157" operator="equal">
      <formula>"N/A"</formula>
    </cfRule>
    <cfRule type="cellIs" dxfId="142" priority="158" operator="equal">
      <formula>$P$28</formula>
    </cfRule>
    <cfRule type="cellIs" dxfId="141" priority="159" operator="equal">
      <formula>1</formula>
    </cfRule>
  </conditionalFormatting>
  <conditionalFormatting sqref="AC87">
    <cfRule type="cellIs" dxfId="140" priority="154" operator="equal">
      <formula>"N/A"</formula>
    </cfRule>
    <cfRule type="cellIs" dxfId="139" priority="155" operator="equal">
      <formula>$P$28</formula>
    </cfRule>
    <cfRule type="cellIs" dxfId="138" priority="156" operator="equal">
      <formula>1</formula>
    </cfRule>
  </conditionalFormatting>
  <conditionalFormatting sqref="AC90">
    <cfRule type="cellIs" dxfId="137" priority="151" operator="equal">
      <formula>"N/A"</formula>
    </cfRule>
    <cfRule type="cellIs" dxfId="136" priority="152" operator="equal">
      <formula>$P$28</formula>
    </cfRule>
    <cfRule type="cellIs" dxfId="135" priority="153" operator="equal">
      <formula>1</formula>
    </cfRule>
  </conditionalFormatting>
  <conditionalFormatting sqref="U56:U58">
    <cfRule type="cellIs" dxfId="134" priority="142" operator="equal">
      <formula>"N/A"</formula>
    </cfRule>
    <cfRule type="cellIs" dxfId="133" priority="143" operator="equal">
      <formula>$P$28</formula>
    </cfRule>
    <cfRule type="cellIs" dxfId="132" priority="144" operator="equal">
      <formula>1</formula>
    </cfRule>
  </conditionalFormatting>
  <conditionalFormatting sqref="AC13">
    <cfRule type="cellIs" dxfId="131" priority="139" operator="equal">
      <formula>"N/A"</formula>
    </cfRule>
    <cfRule type="cellIs" dxfId="130" priority="140" operator="equal">
      <formula>$P$28</formula>
    </cfRule>
    <cfRule type="cellIs" dxfId="129" priority="141" operator="equal">
      <formula>1</formula>
    </cfRule>
  </conditionalFormatting>
  <conditionalFormatting sqref="AC26 AC16">
    <cfRule type="cellIs" dxfId="128" priority="136" operator="equal">
      <formula>"N/A"</formula>
    </cfRule>
    <cfRule type="cellIs" dxfId="127" priority="137" operator="equal">
      <formula>$P$28</formula>
    </cfRule>
    <cfRule type="cellIs" dxfId="126" priority="138" operator="equal">
      <formula>1</formula>
    </cfRule>
  </conditionalFormatting>
  <conditionalFormatting sqref="AC32:AC33">
    <cfRule type="cellIs" dxfId="125" priority="133" operator="equal">
      <formula>"N/A"</formula>
    </cfRule>
    <cfRule type="cellIs" dxfId="124" priority="134" operator="equal">
      <formula>$P$28</formula>
    </cfRule>
    <cfRule type="cellIs" dxfId="123" priority="135" operator="equal">
      <formula>1</formula>
    </cfRule>
  </conditionalFormatting>
  <conditionalFormatting sqref="AC79">
    <cfRule type="cellIs" dxfId="122" priority="130" operator="equal">
      <formula>"N/A"</formula>
    </cfRule>
    <cfRule type="cellIs" dxfId="121" priority="131" operator="equal">
      <formula>$P$28</formula>
    </cfRule>
    <cfRule type="cellIs" dxfId="120" priority="132" operator="equal">
      <formula>1</formula>
    </cfRule>
  </conditionalFormatting>
  <conditionalFormatting sqref="U92:U94">
    <cfRule type="cellIs" dxfId="119" priority="118" operator="equal">
      <formula>"N/A"</formula>
    </cfRule>
    <cfRule type="cellIs" dxfId="118" priority="119" operator="equal">
      <formula>$P$28</formula>
    </cfRule>
    <cfRule type="cellIs" dxfId="117" priority="120" operator="equal">
      <formula>1</formula>
    </cfRule>
  </conditionalFormatting>
  <conditionalFormatting sqref="AC30">
    <cfRule type="cellIs" dxfId="116" priority="115" operator="equal">
      <formula>"N/A"</formula>
    </cfRule>
    <cfRule type="cellIs" dxfId="115" priority="116" operator="equal">
      <formula>$P$28</formula>
    </cfRule>
    <cfRule type="cellIs" dxfId="114" priority="117" operator="equal">
      <formula>1</formula>
    </cfRule>
  </conditionalFormatting>
  <conditionalFormatting sqref="AD21 AC19:AC21">
    <cfRule type="cellIs" dxfId="113" priority="112" operator="equal">
      <formula>"N/A"</formula>
    </cfRule>
    <cfRule type="cellIs" dxfId="112" priority="113" operator="equal">
      <formula>$P$28</formula>
    </cfRule>
    <cfRule type="cellIs" dxfId="111" priority="114" operator="equal">
      <formula>1</formula>
    </cfRule>
  </conditionalFormatting>
  <conditionalFormatting sqref="AC64">
    <cfRule type="cellIs" dxfId="110" priority="109" operator="equal">
      <formula>"N/A"</formula>
    </cfRule>
    <cfRule type="cellIs" dxfId="109" priority="110" operator="equal">
      <formula>$P$28</formula>
    </cfRule>
    <cfRule type="cellIs" dxfId="108" priority="111" operator="equal">
      <formula>1</formula>
    </cfRule>
  </conditionalFormatting>
  <conditionalFormatting sqref="AC46:AC48">
    <cfRule type="cellIs" dxfId="107" priority="106" operator="equal">
      <formula>"N/A"</formula>
    </cfRule>
    <cfRule type="cellIs" dxfId="106" priority="107" operator="equal">
      <formula>$P$28</formula>
    </cfRule>
    <cfRule type="cellIs" dxfId="105" priority="108" operator="equal">
      <formula>1</formula>
    </cfRule>
  </conditionalFormatting>
  <conditionalFormatting sqref="O45:O48">
    <cfRule type="cellIs" dxfId="104" priority="103" operator="equal">
      <formula>"N/A"</formula>
    </cfRule>
    <cfRule type="cellIs" dxfId="103" priority="104" operator="equal">
      <formula>$P$28</formula>
    </cfRule>
    <cfRule type="cellIs" dxfId="102" priority="105" operator="equal">
      <formula>1</formula>
    </cfRule>
  </conditionalFormatting>
  <conditionalFormatting sqref="AC10:AC11">
    <cfRule type="cellIs" dxfId="101" priority="100" operator="equal">
      <formula>"N/A"</formula>
    </cfRule>
    <cfRule type="cellIs" dxfId="100" priority="101" operator="equal">
      <formula>$P$28</formula>
    </cfRule>
    <cfRule type="cellIs" dxfId="99" priority="102" operator="equal">
      <formula>1</formula>
    </cfRule>
  </conditionalFormatting>
  <conditionalFormatting sqref="P68">
    <cfRule type="cellIs" dxfId="98" priority="99" operator="equal">
      <formula>"SIN EVIDENCIA"</formula>
    </cfRule>
  </conditionalFormatting>
  <conditionalFormatting sqref="O68">
    <cfRule type="cellIs" dxfId="97" priority="96" operator="equal">
      <formula>"N/A"</formula>
    </cfRule>
    <cfRule type="cellIs" dxfId="96" priority="97" operator="equal">
      <formula>$P$28</formula>
    </cfRule>
    <cfRule type="cellIs" dxfId="95" priority="98" operator="equal">
      <formula>1</formula>
    </cfRule>
  </conditionalFormatting>
  <conditionalFormatting sqref="V68">
    <cfRule type="cellIs" dxfId="94" priority="95" operator="equal">
      <formula>"SIN EVIDENCIA"</formula>
    </cfRule>
  </conditionalFormatting>
  <conditionalFormatting sqref="U68">
    <cfRule type="cellIs" dxfId="93" priority="92" operator="equal">
      <formula>"N/A"</formula>
    </cfRule>
    <cfRule type="cellIs" dxfId="92" priority="93" operator="equal">
      <formula>$P$28</formula>
    </cfRule>
    <cfRule type="cellIs" dxfId="91" priority="94" operator="equal">
      <formula>1</formula>
    </cfRule>
  </conditionalFormatting>
  <conditionalFormatting sqref="AB68">
    <cfRule type="cellIs" dxfId="90" priority="91" operator="equal">
      <formula>"SIN EVIDENCIA"</formula>
    </cfRule>
  </conditionalFormatting>
  <conditionalFormatting sqref="AA68">
    <cfRule type="cellIs" dxfId="89" priority="88" operator="equal">
      <formula>"N/A"</formula>
    </cfRule>
    <cfRule type="cellIs" dxfId="88" priority="89" operator="equal">
      <formula>$P$28</formula>
    </cfRule>
    <cfRule type="cellIs" dxfId="87" priority="90" operator="equal">
      <formula>1</formula>
    </cfRule>
  </conditionalFormatting>
  <conditionalFormatting sqref="P69">
    <cfRule type="cellIs" dxfId="86" priority="87" operator="equal">
      <formula>"SIN EVIDENCIA"</formula>
    </cfRule>
  </conditionalFormatting>
  <conditionalFormatting sqref="O69">
    <cfRule type="cellIs" dxfId="85" priority="84" operator="equal">
      <formula>"N/A"</formula>
    </cfRule>
    <cfRule type="cellIs" dxfId="84" priority="85" operator="equal">
      <formula>$P$28</formula>
    </cfRule>
    <cfRule type="cellIs" dxfId="83" priority="86" operator="equal">
      <formula>1</formula>
    </cfRule>
  </conditionalFormatting>
  <conditionalFormatting sqref="V69">
    <cfRule type="cellIs" dxfId="82" priority="83" operator="equal">
      <formula>"SIN EVIDENCIA"</formula>
    </cfRule>
  </conditionalFormatting>
  <conditionalFormatting sqref="U69">
    <cfRule type="cellIs" dxfId="81" priority="80" operator="equal">
      <formula>"N/A"</formula>
    </cfRule>
    <cfRule type="cellIs" dxfId="80" priority="81" operator="equal">
      <formula>$P$28</formula>
    </cfRule>
    <cfRule type="cellIs" dxfId="79" priority="82" operator="equal">
      <formula>1</formula>
    </cfRule>
  </conditionalFormatting>
  <conditionalFormatting sqref="AB69">
    <cfRule type="cellIs" dxfId="78" priority="79" operator="equal">
      <formula>"SIN EVIDENCIA"</formula>
    </cfRule>
  </conditionalFormatting>
  <conditionalFormatting sqref="AA69">
    <cfRule type="cellIs" dxfId="77" priority="76" operator="equal">
      <formula>"N/A"</formula>
    </cfRule>
    <cfRule type="cellIs" dxfId="76" priority="77" operator="equal">
      <formula>$P$28</formula>
    </cfRule>
    <cfRule type="cellIs" dxfId="75" priority="78" operator="equal">
      <formula>1</formula>
    </cfRule>
  </conditionalFormatting>
  <conditionalFormatting sqref="AB70">
    <cfRule type="cellIs" dxfId="74" priority="75" operator="equal">
      <formula>"SIN EVIDENCIA"</formula>
    </cfRule>
  </conditionalFormatting>
  <conditionalFormatting sqref="AA70">
    <cfRule type="cellIs" dxfId="73" priority="72" operator="equal">
      <formula>"N/A"</formula>
    </cfRule>
    <cfRule type="cellIs" dxfId="72" priority="73" operator="equal">
      <formula>$P$28</formula>
    </cfRule>
    <cfRule type="cellIs" dxfId="71" priority="74" operator="equal">
      <formula>1</formula>
    </cfRule>
  </conditionalFormatting>
  <conditionalFormatting sqref="V70">
    <cfRule type="cellIs" dxfId="70" priority="71" operator="equal">
      <formula>"SIN EVIDENCIA"</formula>
    </cfRule>
  </conditionalFormatting>
  <conditionalFormatting sqref="U70">
    <cfRule type="cellIs" dxfId="69" priority="68" operator="equal">
      <formula>"N/A"</formula>
    </cfRule>
    <cfRule type="cellIs" dxfId="68" priority="69" operator="equal">
      <formula>$P$28</formula>
    </cfRule>
    <cfRule type="cellIs" dxfId="67" priority="70" operator="equal">
      <formula>1</formula>
    </cfRule>
  </conditionalFormatting>
  <conditionalFormatting sqref="P70">
    <cfRule type="cellIs" dxfId="66" priority="67" operator="equal">
      <formula>"SIN EVIDENCIA"</formula>
    </cfRule>
  </conditionalFormatting>
  <conditionalFormatting sqref="O70">
    <cfRule type="cellIs" dxfId="65" priority="64" operator="equal">
      <formula>"N/A"</formula>
    </cfRule>
    <cfRule type="cellIs" dxfId="64" priority="65" operator="equal">
      <formula>$P$28</formula>
    </cfRule>
    <cfRule type="cellIs" dxfId="63" priority="66" operator="equal">
      <formula>1</formula>
    </cfRule>
  </conditionalFormatting>
  <conditionalFormatting sqref="P71">
    <cfRule type="cellIs" dxfId="62" priority="63" operator="equal">
      <formula>"SIN EVIDENCIA"</formula>
    </cfRule>
  </conditionalFormatting>
  <conditionalFormatting sqref="O71">
    <cfRule type="cellIs" dxfId="61" priority="60" operator="equal">
      <formula>"N/A"</formula>
    </cfRule>
    <cfRule type="cellIs" dxfId="60" priority="61" operator="equal">
      <formula>$P$28</formula>
    </cfRule>
    <cfRule type="cellIs" dxfId="59" priority="62" operator="equal">
      <formula>1</formula>
    </cfRule>
  </conditionalFormatting>
  <conditionalFormatting sqref="P72">
    <cfRule type="cellIs" dxfId="58" priority="59" operator="equal">
      <formula>"SIN EVIDENCIA"</formula>
    </cfRule>
  </conditionalFormatting>
  <conditionalFormatting sqref="O72">
    <cfRule type="cellIs" dxfId="57" priority="56" operator="equal">
      <formula>"N/A"</formula>
    </cfRule>
    <cfRule type="cellIs" dxfId="56" priority="57" operator="equal">
      <formula>$P$28</formula>
    </cfRule>
    <cfRule type="cellIs" dxfId="55" priority="58" operator="equal">
      <formula>1</formula>
    </cfRule>
  </conditionalFormatting>
  <conditionalFormatting sqref="V72">
    <cfRule type="cellIs" dxfId="54" priority="55" operator="equal">
      <formula>"SIN EVIDENCIA"</formula>
    </cfRule>
  </conditionalFormatting>
  <conditionalFormatting sqref="U72">
    <cfRule type="cellIs" dxfId="53" priority="52" operator="equal">
      <formula>"N/A"</formula>
    </cfRule>
    <cfRule type="cellIs" dxfId="52" priority="53" operator="equal">
      <formula>$P$28</formula>
    </cfRule>
    <cfRule type="cellIs" dxfId="51" priority="54" operator="equal">
      <formula>1</formula>
    </cfRule>
  </conditionalFormatting>
  <conditionalFormatting sqref="V71">
    <cfRule type="cellIs" dxfId="50" priority="51" operator="equal">
      <formula>"SIN EVIDENCIA"</formula>
    </cfRule>
  </conditionalFormatting>
  <conditionalFormatting sqref="U71">
    <cfRule type="cellIs" dxfId="49" priority="48" operator="equal">
      <formula>"N/A"</formula>
    </cfRule>
    <cfRule type="cellIs" dxfId="48" priority="49" operator="equal">
      <formula>$P$28</formula>
    </cfRule>
    <cfRule type="cellIs" dxfId="47" priority="50" operator="equal">
      <formula>1</formula>
    </cfRule>
  </conditionalFormatting>
  <conditionalFormatting sqref="AB71">
    <cfRule type="cellIs" dxfId="46" priority="47" operator="equal">
      <formula>"SIN EVIDENCIA"</formula>
    </cfRule>
  </conditionalFormatting>
  <conditionalFormatting sqref="AA71">
    <cfRule type="cellIs" dxfId="45" priority="44" operator="equal">
      <formula>"N/A"</formula>
    </cfRule>
    <cfRule type="cellIs" dxfId="44" priority="45" operator="equal">
      <formula>$P$28</formula>
    </cfRule>
    <cfRule type="cellIs" dxfId="43" priority="46" operator="equal">
      <formula>1</formula>
    </cfRule>
  </conditionalFormatting>
  <conditionalFormatting sqref="AB72">
    <cfRule type="cellIs" dxfId="42" priority="43" operator="equal">
      <formula>"SIN EVIDENCIA"</formula>
    </cfRule>
  </conditionalFormatting>
  <conditionalFormatting sqref="AA72">
    <cfRule type="cellIs" dxfId="41" priority="40" operator="equal">
      <formula>"N/A"</formula>
    </cfRule>
    <cfRule type="cellIs" dxfId="40" priority="41" operator="equal">
      <formula>$P$28</formula>
    </cfRule>
    <cfRule type="cellIs" dxfId="39" priority="42" operator="equal">
      <formula>1</formula>
    </cfRule>
  </conditionalFormatting>
  <conditionalFormatting sqref="P73">
    <cfRule type="cellIs" dxfId="38" priority="39" operator="equal">
      <formula>"SIN EVIDENCIA"</formula>
    </cfRule>
  </conditionalFormatting>
  <conditionalFormatting sqref="O73">
    <cfRule type="cellIs" dxfId="37" priority="36" operator="equal">
      <formula>"N/A"</formula>
    </cfRule>
    <cfRule type="cellIs" dxfId="36" priority="37" operator="equal">
      <formula>$P$28</formula>
    </cfRule>
    <cfRule type="cellIs" dxfId="35" priority="38" operator="equal">
      <formula>1</formula>
    </cfRule>
  </conditionalFormatting>
  <conditionalFormatting sqref="V73">
    <cfRule type="cellIs" dxfId="34" priority="35" operator="equal">
      <formula>"SIN EVIDENCIA"</formula>
    </cfRule>
  </conditionalFormatting>
  <conditionalFormatting sqref="U73">
    <cfRule type="cellIs" dxfId="33" priority="32" operator="equal">
      <formula>"N/A"</formula>
    </cfRule>
    <cfRule type="cellIs" dxfId="32" priority="33" operator="equal">
      <formula>$P$28</formula>
    </cfRule>
    <cfRule type="cellIs" dxfId="31" priority="34" operator="equal">
      <formula>1</formula>
    </cfRule>
  </conditionalFormatting>
  <conditionalFormatting sqref="AB73">
    <cfRule type="cellIs" dxfId="30" priority="31" operator="equal">
      <formula>"SIN EVIDENCIA"</formula>
    </cfRule>
  </conditionalFormatting>
  <conditionalFormatting sqref="AA73">
    <cfRule type="cellIs" dxfId="29" priority="28" operator="equal">
      <formula>"N/A"</formula>
    </cfRule>
    <cfRule type="cellIs" dxfId="28" priority="29" operator="equal">
      <formula>$P$28</formula>
    </cfRule>
    <cfRule type="cellIs" dxfId="27" priority="30" operator="equal">
      <formula>1</formula>
    </cfRule>
  </conditionalFormatting>
  <conditionalFormatting sqref="AB74">
    <cfRule type="cellIs" dxfId="26" priority="27" operator="equal">
      <formula>"SIN EVIDENCIA"</formula>
    </cfRule>
  </conditionalFormatting>
  <conditionalFormatting sqref="AA74">
    <cfRule type="cellIs" dxfId="25" priority="24" operator="equal">
      <formula>"N/A"</formula>
    </cfRule>
    <cfRule type="cellIs" dxfId="24" priority="25" operator="equal">
      <formula>$P$28</formula>
    </cfRule>
    <cfRule type="cellIs" dxfId="23" priority="26" operator="equal">
      <formula>1</formula>
    </cfRule>
  </conditionalFormatting>
  <conditionalFormatting sqref="V74">
    <cfRule type="cellIs" dxfId="22" priority="23" operator="equal">
      <formula>"SIN EVIDENCIA"</formula>
    </cfRule>
  </conditionalFormatting>
  <conditionalFormatting sqref="U74">
    <cfRule type="cellIs" dxfId="21" priority="20" operator="equal">
      <formula>"N/A"</formula>
    </cfRule>
    <cfRule type="cellIs" dxfId="20" priority="21" operator="equal">
      <formula>$P$28</formula>
    </cfRule>
    <cfRule type="cellIs" dxfId="19" priority="22" operator="equal">
      <formula>1</formula>
    </cfRule>
  </conditionalFormatting>
  <conditionalFormatting sqref="P74">
    <cfRule type="cellIs" dxfId="18" priority="19" operator="equal">
      <formula>"SIN EVIDENCIA"</formula>
    </cfRule>
  </conditionalFormatting>
  <conditionalFormatting sqref="O74">
    <cfRule type="cellIs" dxfId="17" priority="16" operator="equal">
      <formula>"N/A"</formula>
    </cfRule>
    <cfRule type="cellIs" dxfId="16" priority="17" operator="equal">
      <formula>$P$28</formula>
    </cfRule>
    <cfRule type="cellIs" dxfId="15" priority="18" operator="equal">
      <formula>1</formula>
    </cfRule>
  </conditionalFormatting>
  <conditionalFormatting sqref="AC78">
    <cfRule type="cellIs" dxfId="14" priority="13" operator="equal">
      <formula>"N/A"</formula>
    </cfRule>
    <cfRule type="cellIs" dxfId="13" priority="14" operator="equal">
      <formula>$P$28</formula>
    </cfRule>
    <cfRule type="cellIs" dxfId="12" priority="15" operator="equal">
      <formula>1</formula>
    </cfRule>
  </conditionalFormatting>
  <conditionalFormatting sqref="AC54">
    <cfRule type="cellIs" dxfId="11" priority="10" operator="equal">
      <formula>"N/A"</formula>
    </cfRule>
    <cfRule type="cellIs" dxfId="10" priority="11" operator="equal">
      <formula>$P$28</formula>
    </cfRule>
    <cfRule type="cellIs" dxfId="9" priority="12" operator="equal">
      <formula>1</formula>
    </cfRule>
  </conditionalFormatting>
  <conditionalFormatting sqref="AF7">
    <cfRule type="cellIs" dxfId="8" priority="4" operator="equal">
      <formula>"N/A"</formula>
    </cfRule>
    <cfRule type="cellIs" dxfId="7" priority="6" operator="equal">
      <formula>1</formula>
    </cfRule>
  </conditionalFormatting>
  <conditionalFormatting sqref="AF7">
    <cfRule type="cellIs" dxfId="6" priority="5" operator="equal">
      <formula>#REF!</formula>
    </cfRule>
  </conditionalFormatting>
  <conditionalFormatting sqref="AG7">
    <cfRule type="cellIs" dxfId="5" priority="7" operator="equal">
      <formula>"N/A"</formula>
    </cfRule>
    <cfRule type="cellIs" dxfId="4" priority="9" operator="equal">
      <formula>1</formula>
    </cfRule>
  </conditionalFormatting>
  <conditionalFormatting sqref="AG7">
    <cfRule type="cellIs" dxfId="3" priority="8" operator="equal">
      <formula>#REF!</formula>
    </cfRule>
  </conditionalFormatting>
  <conditionalFormatting sqref="AE7">
    <cfRule type="cellIs" dxfId="2" priority="1" operator="equal">
      <formula>"N/A"</formula>
    </cfRule>
    <cfRule type="cellIs" dxfId="1" priority="3" operator="equal">
      <formula>1</formula>
    </cfRule>
  </conditionalFormatting>
  <conditionalFormatting sqref="AE7">
    <cfRule type="cellIs" dxfId="0" priority="2" operator="equal">
      <formula>#REF!</formula>
    </cfRule>
  </conditionalFormatting>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90" zoomScaleNormal="90" workbookViewId="0">
      <selection activeCell="G6" sqref="G6"/>
    </sheetView>
  </sheetViews>
  <sheetFormatPr baseColWidth="10" defaultRowHeight="12" x14ac:dyDescent="0.2"/>
  <cols>
    <col min="1" max="1" width="40.7109375" style="73" customWidth="1"/>
    <col min="2" max="2" width="25.5703125" style="73" customWidth="1"/>
    <col min="3" max="3" width="24.140625" style="73" customWidth="1"/>
    <col min="4" max="4" width="17" style="73" customWidth="1"/>
    <col min="5" max="5" width="14.7109375" style="98" customWidth="1"/>
    <col min="6" max="6" width="18.5703125" style="73" customWidth="1"/>
    <col min="7" max="7" width="12.85546875" style="73" customWidth="1"/>
    <col min="8" max="8" width="12.28515625" style="73" customWidth="1"/>
    <col min="9" max="9" width="17.85546875" style="73" customWidth="1"/>
    <col min="10" max="16384" width="11.42578125" style="73"/>
  </cols>
  <sheetData>
    <row r="1" spans="1:9" ht="21" customHeight="1" x14ac:dyDescent="0.2">
      <c r="A1" s="139" t="s">
        <v>798</v>
      </c>
      <c r="B1" s="139"/>
      <c r="C1" s="139"/>
      <c r="D1" s="139"/>
      <c r="E1" s="139"/>
      <c r="F1" s="139"/>
      <c r="G1" s="139"/>
      <c r="H1" s="139"/>
      <c r="I1" s="139"/>
    </row>
    <row r="2" spans="1:9" ht="22.5" customHeight="1" x14ac:dyDescent="0.2">
      <c r="A2" s="139" t="s">
        <v>799</v>
      </c>
      <c r="B2" s="139"/>
      <c r="C2" s="139"/>
      <c r="D2" s="139"/>
      <c r="E2" s="139"/>
      <c r="F2" s="139"/>
      <c r="G2" s="139"/>
      <c r="H2" s="139"/>
      <c r="I2" s="139"/>
    </row>
    <row r="3" spans="1:9" ht="32.25" customHeight="1" x14ac:dyDescent="0.2">
      <c r="A3" s="74" t="s">
        <v>800</v>
      </c>
      <c r="B3" s="74" t="s">
        <v>801</v>
      </c>
      <c r="C3" s="74" t="s">
        <v>802</v>
      </c>
      <c r="D3" s="74" t="s">
        <v>803</v>
      </c>
      <c r="E3" s="75" t="s">
        <v>804</v>
      </c>
      <c r="F3" s="76" t="s">
        <v>805</v>
      </c>
      <c r="G3" s="76" t="s">
        <v>806</v>
      </c>
      <c r="H3" s="76" t="s">
        <v>807</v>
      </c>
      <c r="I3" s="76" t="s">
        <v>808</v>
      </c>
    </row>
    <row r="4" spans="1:9" ht="39.75" customHeight="1" x14ac:dyDescent="0.2">
      <c r="A4" s="140" t="s">
        <v>809</v>
      </c>
      <c r="B4" s="140" t="s">
        <v>810</v>
      </c>
      <c r="C4" s="140" t="s">
        <v>811</v>
      </c>
      <c r="D4" s="77" t="s">
        <v>812</v>
      </c>
      <c r="E4" s="78">
        <v>0.87</v>
      </c>
      <c r="F4" s="143">
        <v>0.96</v>
      </c>
      <c r="G4" s="79">
        <v>27</v>
      </c>
      <c r="H4" s="80">
        <v>24</v>
      </c>
      <c r="I4" s="81">
        <f>H4/G4</f>
        <v>0.88888888888888884</v>
      </c>
    </row>
    <row r="5" spans="1:9" ht="30" customHeight="1" x14ac:dyDescent="0.2">
      <c r="A5" s="141"/>
      <c r="B5" s="141"/>
      <c r="C5" s="141"/>
      <c r="D5" s="82" t="s">
        <v>813</v>
      </c>
      <c r="E5" s="78">
        <v>1</v>
      </c>
      <c r="F5" s="144"/>
      <c r="G5" s="79">
        <v>21</v>
      </c>
      <c r="H5" s="80">
        <v>21</v>
      </c>
      <c r="I5" s="81">
        <f t="shared" ref="I5:I21" si="0">H5/G5</f>
        <v>1</v>
      </c>
    </row>
    <row r="6" spans="1:9" ht="27.75" customHeight="1" x14ac:dyDescent="0.2">
      <c r="A6" s="142"/>
      <c r="B6" s="142"/>
      <c r="C6" s="142"/>
      <c r="D6" s="77" t="s">
        <v>814</v>
      </c>
      <c r="E6" s="78">
        <v>1</v>
      </c>
      <c r="F6" s="145"/>
      <c r="G6" s="79">
        <v>16</v>
      </c>
      <c r="H6" s="80">
        <v>16</v>
      </c>
      <c r="I6" s="81">
        <f t="shared" si="0"/>
        <v>1</v>
      </c>
    </row>
    <row r="7" spans="1:9" ht="27.75" customHeight="1" x14ac:dyDescent="0.2">
      <c r="A7" s="140" t="s">
        <v>815</v>
      </c>
      <c r="B7" s="146" t="s">
        <v>816</v>
      </c>
      <c r="C7" s="146" t="s">
        <v>817</v>
      </c>
      <c r="D7" s="77" t="s">
        <v>812</v>
      </c>
      <c r="E7" s="78" t="s">
        <v>818</v>
      </c>
      <c r="F7" s="143">
        <v>1</v>
      </c>
      <c r="G7" s="83">
        <v>0</v>
      </c>
      <c r="H7" s="80">
        <v>0</v>
      </c>
      <c r="I7" s="81"/>
    </row>
    <row r="8" spans="1:9" ht="50.25" customHeight="1" x14ac:dyDescent="0.2">
      <c r="A8" s="141"/>
      <c r="B8" s="147"/>
      <c r="C8" s="147"/>
      <c r="D8" s="77" t="s">
        <v>813</v>
      </c>
      <c r="E8" s="78">
        <v>1</v>
      </c>
      <c r="F8" s="145"/>
      <c r="G8" s="83">
        <v>2</v>
      </c>
      <c r="H8" s="80">
        <v>2</v>
      </c>
      <c r="I8" s="81">
        <f t="shared" si="0"/>
        <v>1</v>
      </c>
    </row>
    <row r="9" spans="1:9" ht="57" x14ac:dyDescent="0.2">
      <c r="A9" s="84" t="s">
        <v>819</v>
      </c>
      <c r="B9" s="84" t="s">
        <v>820</v>
      </c>
      <c r="C9" s="84" t="s">
        <v>821</v>
      </c>
      <c r="D9" s="77" t="s">
        <v>812</v>
      </c>
      <c r="E9" s="78">
        <v>1</v>
      </c>
      <c r="F9" s="85">
        <v>1</v>
      </c>
      <c r="G9" s="83">
        <v>3</v>
      </c>
      <c r="H9" s="80">
        <v>3</v>
      </c>
      <c r="I9" s="81">
        <f t="shared" si="0"/>
        <v>1</v>
      </c>
    </row>
    <row r="10" spans="1:9" ht="71.25" x14ac:dyDescent="0.2">
      <c r="A10" s="84" t="s">
        <v>822</v>
      </c>
      <c r="B10" s="84" t="s">
        <v>820</v>
      </c>
      <c r="C10" s="84" t="s">
        <v>823</v>
      </c>
      <c r="D10" s="77" t="s">
        <v>812</v>
      </c>
      <c r="E10" s="78">
        <v>1</v>
      </c>
      <c r="F10" s="85">
        <v>1</v>
      </c>
      <c r="G10" s="83">
        <v>2</v>
      </c>
      <c r="H10" s="80">
        <v>2</v>
      </c>
      <c r="I10" s="81">
        <f t="shared" si="0"/>
        <v>1</v>
      </c>
    </row>
    <row r="11" spans="1:9" ht="24" customHeight="1" x14ac:dyDescent="0.2">
      <c r="A11" s="148" t="s">
        <v>824</v>
      </c>
      <c r="B11" s="148" t="s">
        <v>820</v>
      </c>
      <c r="C11" s="148" t="s">
        <v>825</v>
      </c>
      <c r="D11" s="77" t="s">
        <v>812</v>
      </c>
      <c r="E11" s="78">
        <v>1</v>
      </c>
      <c r="F11" s="143">
        <v>1</v>
      </c>
      <c r="G11" s="83">
        <v>2</v>
      </c>
      <c r="H11" s="80">
        <v>2</v>
      </c>
      <c r="I11" s="81">
        <f t="shared" si="0"/>
        <v>1</v>
      </c>
    </row>
    <row r="12" spans="1:9" ht="14.25" x14ac:dyDescent="0.2">
      <c r="A12" s="141"/>
      <c r="B12" s="141"/>
      <c r="C12" s="141"/>
      <c r="D12" s="77" t="s">
        <v>813</v>
      </c>
      <c r="E12" s="78">
        <v>1</v>
      </c>
      <c r="F12" s="144"/>
      <c r="G12" s="83">
        <v>2</v>
      </c>
      <c r="H12" s="80">
        <v>2</v>
      </c>
      <c r="I12" s="81">
        <f t="shared" si="0"/>
        <v>1</v>
      </c>
    </row>
    <row r="13" spans="1:9" ht="14.25" x14ac:dyDescent="0.2">
      <c r="A13" s="142"/>
      <c r="B13" s="142"/>
      <c r="C13" s="142"/>
      <c r="D13" s="77" t="s">
        <v>814</v>
      </c>
      <c r="E13" s="78">
        <v>1</v>
      </c>
      <c r="F13" s="145"/>
      <c r="G13" s="83">
        <v>1</v>
      </c>
      <c r="H13" s="80">
        <v>1</v>
      </c>
      <c r="I13" s="81">
        <f t="shared" si="0"/>
        <v>1</v>
      </c>
    </row>
    <row r="14" spans="1:9" ht="24.75" customHeight="1" x14ac:dyDescent="0.2">
      <c r="A14" s="148" t="s">
        <v>826</v>
      </c>
      <c r="B14" s="148" t="s">
        <v>827</v>
      </c>
      <c r="C14" s="148" t="s">
        <v>828</v>
      </c>
      <c r="D14" s="77" t="s">
        <v>812</v>
      </c>
      <c r="E14" s="78">
        <v>0.8</v>
      </c>
      <c r="F14" s="143">
        <v>0.85</v>
      </c>
      <c r="G14" s="86">
        <v>5</v>
      </c>
      <c r="H14" s="80">
        <v>4</v>
      </c>
      <c r="I14" s="81">
        <f t="shared" si="0"/>
        <v>0.8</v>
      </c>
    </row>
    <row r="15" spans="1:9" ht="14.25" x14ac:dyDescent="0.2">
      <c r="A15" s="141"/>
      <c r="B15" s="141"/>
      <c r="C15" s="141"/>
      <c r="D15" s="77" t="s">
        <v>813</v>
      </c>
      <c r="E15" s="87">
        <v>1</v>
      </c>
      <c r="F15" s="144"/>
      <c r="G15" s="86">
        <v>1</v>
      </c>
      <c r="H15" s="80">
        <v>1</v>
      </c>
      <c r="I15" s="81">
        <f t="shared" si="0"/>
        <v>1</v>
      </c>
    </row>
    <row r="16" spans="1:9" ht="14.25" x14ac:dyDescent="0.2">
      <c r="A16" s="141"/>
      <c r="B16" s="141"/>
      <c r="C16" s="141"/>
      <c r="D16" s="77" t="s">
        <v>814</v>
      </c>
      <c r="E16" s="87">
        <v>0.94</v>
      </c>
      <c r="F16" s="144"/>
      <c r="G16" s="86">
        <v>8</v>
      </c>
      <c r="H16" s="80">
        <v>7</v>
      </c>
      <c r="I16" s="81">
        <f t="shared" si="0"/>
        <v>0.875</v>
      </c>
    </row>
    <row r="17" spans="1:9" ht="14.25" x14ac:dyDescent="0.2">
      <c r="A17" s="141"/>
      <c r="B17" s="141"/>
      <c r="C17" s="141"/>
      <c r="D17" s="77" t="s">
        <v>829</v>
      </c>
      <c r="E17" s="87">
        <v>0.72</v>
      </c>
      <c r="F17" s="144"/>
      <c r="G17" s="86">
        <v>18</v>
      </c>
      <c r="H17" s="80">
        <v>13</v>
      </c>
      <c r="I17" s="81">
        <f t="shared" si="0"/>
        <v>0.72222222222222221</v>
      </c>
    </row>
    <row r="18" spans="1:9" ht="14.25" x14ac:dyDescent="0.2">
      <c r="A18" s="142"/>
      <c r="B18" s="142"/>
      <c r="C18" s="142"/>
      <c r="D18" s="77" t="s">
        <v>830</v>
      </c>
      <c r="E18" s="87">
        <v>0.8</v>
      </c>
      <c r="F18" s="145"/>
      <c r="G18" s="86">
        <v>5</v>
      </c>
      <c r="H18" s="80">
        <v>4</v>
      </c>
      <c r="I18" s="81">
        <f t="shared" si="0"/>
        <v>0.8</v>
      </c>
    </row>
    <row r="19" spans="1:9" ht="24.75" customHeight="1" x14ac:dyDescent="0.2">
      <c r="A19" s="148" t="s">
        <v>831</v>
      </c>
      <c r="B19" s="148" t="s">
        <v>832</v>
      </c>
      <c r="C19" s="148" t="s">
        <v>833</v>
      </c>
      <c r="D19" s="77" t="s">
        <v>812</v>
      </c>
      <c r="E19" s="78">
        <v>1</v>
      </c>
      <c r="F19" s="143">
        <v>1</v>
      </c>
      <c r="G19" s="86">
        <v>3</v>
      </c>
      <c r="H19" s="80">
        <v>3</v>
      </c>
      <c r="I19" s="81">
        <f t="shared" si="0"/>
        <v>1</v>
      </c>
    </row>
    <row r="20" spans="1:9" ht="27" customHeight="1" x14ac:dyDescent="0.2">
      <c r="A20" s="141"/>
      <c r="B20" s="141"/>
      <c r="C20" s="141"/>
      <c r="D20" s="77" t="s">
        <v>813</v>
      </c>
      <c r="E20" s="78" t="s">
        <v>818</v>
      </c>
      <c r="F20" s="144"/>
      <c r="G20" s="86">
        <v>0</v>
      </c>
      <c r="H20" s="80">
        <v>0</v>
      </c>
      <c r="I20" s="81"/>
    </row>
    <row r="21" spans="1:9" ht="47.25" customHeight="1" x14ac:dyDescent="0.2">
      <c r="A21" s="141"/>
      <c r="B21" s="141"/>
      <c r="C21" s="141"/>
      <c r="D21" s="77" t="s">
        <v>814</v>
      </c>
      <c r="E21" s="87">
        <v>1</v>
      </c>
      <c r="F21" s="144"/>
      <c r="G21" s="86">
        <v>2</v>
      </c>
      <c r="H21" s="80">
        <v>2</v>
      </c>
      <c r="I21" s="81">
        <f t="shared" si="0"/>
        <v>1</v>
      </c>
    </row>
    <row r="22" spans="1:9" ht="57" x14ac:dyDescent="0.2">
      <c r="A22" s="84" t="s">
        <v>834</v>
      </c>
      <c r="B22" s="88" t="s">
        <v>835</v>
      </c>
      <c r="C22" s="89" t="s">
        <v>836</v>
      </c>
      <c r="D22" s="77" t="s">
        <v>812</v>
      </c>
      <c r="E22" s="87">
        <v>0</v>
      </c>
      <c r="F22" s="90">
        <v>0</v>
      </c>
      <c r="G22" s="83">
        <v>1</v>
      </c>
      <c r="H22" s="80">
        <v>0</v>
      </c>
      <c r="I22" s="81">
        <v>0</v>
      </c>
    </row>
    <row r="23" spans="1:9" ht="14.25" x14ac:dyDescent="0.2">
      <c r="A23" s="91"/>
      <c r="B23" s="91"/>
      <c r="C23" s="91"/>
      <c r="D23" s="91"/>
      <c r="E23" s="92"/>
    </row>
    <row r="24" spans="1:9" ht="14.25" x14ac:dyDescent="0.2">
      <c r="A24" s="91"/>
      <c r="B24" s="91"/>
      <c r="C24" s="91"/>
      <c r="D24" s="91"/>
      <c r="E24" s="92"/>
    </row>
    <row r="25" spans="1:9" ht="14.25" x14ac:dyDescent="0.2">
      <c r="A25" s="91"/>
      <c r="B25" s="91"/>
      <c r="C25" s="91"/>
      <c r="D25" s="91"/>
      <c r="E25" s="92"/>
    </row>
    <row r="26" spans="1:9" ht="15" thickBot="1" x14ac:dyDescent="0.25">
      <c r="A26" s="91"/>
      <c r="B26" s="91"/>
      <c r="C26" s="91"/>
      <c r="D26" s="91"/>
      <c r="E26" s="92"/>
    </row>
    <row r="27" spans="1:9" ht="24.75" customHeight="1" x14ac:dyDescent="0.2">
      <c r="B27" s="157" t="s">
        <v>837</v>
      </c>
      <c r="C27" s="158"/>
      <c r="D27" s="158"/>
      <c r="E27" s="158"/>
      <c r="F27" s="159"/>
    </row>
    <row r="28" spans="1:9" ht="33.75" x14ac:dyDescent="0.2">
      <c r="B28" s="160" t="s">
        <v>838</v>
      </c>
      <c r="C28" s="161"/>
      <c r="D28" s="93" t="s">
        <v>839</v>
      </c>
      <c r="E28" s="93" t="s">
        <v>840</v>
      </c>
      <c r="F28" s="94" t="s">
        <v>841</v>
      </c>
    </row>
    <row r="29" spans="1:9" ht="25.5" customHeight="1" x14ac:dyDescent="0.2">
      <c r="B29" s="162" t="s">
        <v>34</v>
      </c>
      <c r="C29" s="163"/>
      <c r="D29" s="95">
        <v>13</v>
      </c>
      <c r="E29" s="95">
        <v>12</v>
      </c>
      <c r="F29" s="96">
        <f>E29/D29</f>
        <v>0.92307692307692313</v>
      </c>
    </row>
    <row r="30" spans="1:9" ht="19.5" customHeight="1" x14ac:dyDescent="0.2">
      <c r="B30" s="164" t="s">
        <v>130</v>
      </c>
      <c r="C30" s="165"/>
      <c r="D30" s="95">
        <v>42</v>
      </c>
      <c r="E30" s="95">
        <v>34</v>
      </c>
      <c r="F30" s="96">
        <f>E30/D30</f>
        <v>0.80952380952380953</v>
      </c>
    </row>
    <row r="31" spans="1:9" ht="22.5" customHeight="1" thickBot="1" x14ac:dyDescent="0.25">
      <c r="B31" s="166" t="s">
        <v>624</v>
      </c>
      <c r="C31" s="167"/>
      <c r="D31" s="97">
        <v>64</v>
      </c>
      <c r="E31" s="97">
        <v>61</v>
      </c>
      <c r="F31" s="96">
        <f>E31/D31</f>
        <v>0.953125</v>
      </c>
    </row>
    <row r="32" spans="1:9" ht="15" customHeight="1" x14ac:dyDescent="0.2">
      <c r="B32" s="149" t="s">
        <v>842</v>
      </c>
      <c r="C32" s="150"/>
      <c r="D32" s="150"/>
      <c r="E32" s="151"/>
      <c r="F32" s="155">
        <f>AVERAGE(F29:F31)</f>
        <v>0.89524191086691085</v>
      </c>
    </row>
    <row r="33" spans="2:6" ht="12.75" thickBot="1" x14ac:dyDescent="0.25">
      <c r="B33" s="152"/>
      <c r="C33" s="153"/>
      <c r="D33" s="153"/>
      <c r="E33" s="154"/>
      <c r="F33" s="156"/>
    </row>
  </sheetData>
  <mergeCells count="29">
    <mergeCell ref="B32:E33"/>
    <mergeCell ref="F32:F33"/>
    <mergeCell ref="A14:A18"/>
    <mergeCell ref="B14:B18"/>
    <mergeCell ref="C14:C18"/>
    <mergeCell ref="F14:F18"/>
    <mergeCell ref="A19:A21"/>
    <mergeCell ref="B19:B21"/>
    <mergeCell ref="C19:C21"/>
    <mergeCell ref="F19:F21"/>
    <mergeCell ref="B27:F27"/>
    <mergeCell ref="B28:C28"/>
    <mergeCell ref="B29:C29"/>
    <mergeCell ref="B30:C30"/>
    <mergeCell ref="B31:C31"/>
    <mergeCell ref="A7:A8"/>
    <mergeCell ref="B7:B8"/>
    <mergeCell ref="C7:C8"/>
    <mergeCell ref="F7:F8"/>
    <mergeCell ref="A11:A13"/>
    <mergeCell ref="B11:B13"/>
    <mergeCell ref="C11:C13"/>
    <mergeCell ref="F11:F13"/>
    <mergeCell ref="A1:I1"/>
    <mergeCell ref="A2:I2"/>
    <mergeCell ref="A4:A6"/>
    <mergeCell ref="B4:B6"/>
    <mergeCell ref="C4:C6"/>
    <mergeCell ref="F4: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ACCION</vt:lpstr>
      <vt:lpstr>EVALUACION - 2020</vt:lpstr>
      <vt:lpstr>EVALUACIÒN FINAL 2020</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TuSoft</cp:lastModifiedBy>
  <dcterms:created xsi:type="dcterms:W3CDTF">2021-11-12T21:43:48Z</dcterms:created>
  <dcterms:modified xsi:type="dcterms:W3CDTF">2021-11-15T15:43:52Z</dcterms:modified>
</cp:coreProperties>
</file>