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gobierno en linea\Desktop\Gobierno Digital 2020\MAPA DE RIESGOS\"/>
    </mc:Choice>
  </mc:AlternateContent>
  <bookViews>
    <workbookView xWindow="0" yWindow="0" windowWidth="20490" windowHeight="7650"/>
  </bookViews>
  <sheets>
    <sheet name="Mapa de Riesgos 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3" i="1" l="1"/>
  <c r="P23" i="1"/>
  <c r="Q23" i="1" s="1"/>
  <c r="I23" i="1"/>
  <c r="Y22" i="1"/>
  <c r="Z22" i="1" s="1"/>
  <c r="P22" i="1"/>
  <c r="Q22" i="1" s="1"/>
  <c r="I22" i="1"/>
  <c r="Y21" i="1"/>
  <c r="Z21" i="1" s="1"/>
  <c r="P21" i="1"/>
  <c r="Q21" i="1" s="1"/>
  <c r="I21" i="1"/>
  <c r="Y20" i="1"/>
  <c r="Z20" i="1" s="1"/>
  <c r="P20" i="1"/>
  <c r="Q20" i="1" s="1"/>
  <c r="I20" i="1"/>
  <c r="Y19" i="1"/>
  <c r="Z19" i="1" s="1"/>
  <c r="P19" i="1"/>
  <c r="Q19" i="1" s="1"/>
  <c r="I19" i="1"/>
  <c r="Y18" i="1"/>
  <c r="Z18" i="1" s="1"/>
  <c r="P18" i="1"/>
  <c r="Q18" i="1" s="1"/>
  <c r="I18" i="1"/>
  <c r="Y17" i="1"/>
  <c r="Z17" i="1" s="1"/>
  <c r="P17" i="1"/>
  <c r="Q17" i="1" s="1"/>
  <c r="I17" i="1"/>
  <c r="Y16" i="1"/>
  <c r="Z16" i="1" s="1"/>
  <c r="P16" i="1"/>
  <c r="Q16" i="1" s="1"/>
  <c r="I16" i="1"/>
  <c r="Y15" i="1"/>
  <c r="Z15" i="1" s="1"/>
  <c r="P15" i="1"/>
  <c r="Q15" i="1" s="1"/>
  <c r="I15" i="1"/>
  <c r="Y14" i="1"/>
  <c r="Z14" i="1" s="1"/>
  <c r="P14" i="1"/>
  <c r="Q14" i="1" s="1"/>
  <c r="I14" i="1"/>
  <c r="Y13" i="1"/>
  <c r="Z13" i="1" s="1"/>
  <c r="P13" i="1"/>
  <c r="Q13" i="1" s="1"/>
  <c r="I13" i="1"/>
  <c r="Y12" i="1"/>
  <c r="Z12" i="1" s="1"/>
  <c r="P12" i="1"/>
  <c r="Q12" i="1" s="1"/>
  <c r="I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Y11" i="1"/>
  <c r="Z11" i="1" s="1"/>
  <c r="P11" i="1"/>
  <c r="Q11" i="1" s="1"/>
  <c r="I11" i="1"/>
  <c r="A11" i="1"/>
  <c r="Y10" i="1"/>
  <c r="Z10" i="1" s="1"/>
  <c r="P10" i="1"/>
  <c r="Q10" i="1" s="1"/>
  <c r="I10" i="1"/>
</calcChain>
</file>

<file path=xl/sharedStrings.xml><?xml version="1.0" encoding="utf-8"?>
<sst xmlns="http://schemas.openxmlformats.org/spreadsheetml/2006/main" count="152" uniqueCount="123">
  <si>
    <t>Identificación del riesgo</t>
  </si>
  <si>
    <t>Valoración</t>
  </si>
  <si>
    <t>Monitoreo y Revisión</t>
  </si>
  <si>
    <t>control interno</t>
  </si>
  <si>
    <t>GESTIÓN CLINICA</t>
  </si>
  <si>
    <t>ADM</t>
  </si>
  <si>
    <t>AUD CTA MED</t>
  </si>
  <si>
    <t>CALIDAD</t>
  </si>
  <si>
    <t>TH</t>
  </si>
  <si>
    <t>JURID</t>
  </si>
  <si>
    <t>ID. RIESGO</t>
  </si>
  <si>
    <t>A. Procesos / Objetivo</t>
  </si>
  <si>
    <t>B. Causa</t>
  </si>
  <si>
    <t>C. Riesgo</t>
  </si>
  <si>
    <t>D. Consecuencia</t>
  </si>
  <si>
    <t>Análisis del riesgo</t>
  </si>
  <si>
    <t>Valoración del riesgo</t>
  </si>
  <si>
    <t xml:space="preserve">O. Fecha </t>
  </si>
  <si>
    <t xml:space="preserve">P. Acciones: </t>
  </si>
  <si>
    <t xml:space="preserve">Q. Responsables: </t>
  </si>
  <si>
    <t xml:space="preserve">R. Indicador: </t>
  </si>
  <si>
    <t>2.2</t>
  </si>
  <si>
    <t>Riesgo Inherente</t>
  </si>
  <si>
    <t>H. Controles</t>
  </si>
  <si>
    <t>Riesgo Residual</t>
  </si>
  <si>
    <t>Acciones asociadas al control</t>
  </si>
  <si>
    <t>E Probabilidad</t>
  </si>
  <si>
    <t>F. impacto</t>
  </si>
  <si>
    <t>G. Zona de riesgo</t>
  </si>
  <si>
    <t>I. Probabiliad</t>
  </si>
  <si>
    <t>J. Impacto</t>
  </si>
  <si>
    <t>K. Zona de riesgo</t>
  </si>
  <si>
    <t>L  Periodo de ejecución</t>
  </si>
  <si>
    <t>M. Acciones</t>
  </si>
  <si>
    <t xml:space="preserve">N. Registro: </t>
  </si>
  <si>
    <t>Gestión de talento humano</t>
  </si>
  <si>
    <t xml:space="preserve">* Falta de control en el manejo de la información solicitada
* Falta de principios y ética profesional
* Falta de oportunidad de verificación de información
* Error en la inclusión de novedades de nómina  </t>
  </si>
  <si>
    <t>Presentación de documentos falsos para la postulación y/o vinculación  a la entidad y/o acceder a derechos prestacionales, presentación de cuentas de cobro</t>
  </si>
  <si>
    <t>*Sanciones legales 
*Pérdidas economicas
*Perdida de transparencia. 
* Reprocesos</t>
  </si>
  <si>
    <t>* Establecer controles para la verificación de documentación
* Realizar seguimiento a los reportes de novedades de nomina</t>
  </si>
  <si>
    <t>Abril
Agosto
Dicembre</t>
  </si>
  <si>
    <t>Elaborar documento donde se establecen actividades y formas de verificación de la documentación y reportes de nómina</t>
  </si>
  <si>
    <t>Documentos elaborados
Evidencia de su aplicacón</t>
  </si>
  <si>
    <t>* Favores politicos</t>
  </si>
  <si>
    <t>inadecuada selección de personal y sin el cumplimiento de requisitos o procedimientos establecidos por la entidad para beneficio propio o de terceros</t>
  </si>
  <si>
    <t xml:space="preserve">* Vinculación de personal no idoneo para la Entidad
* Sanciones a la Entidad de tipo disciplinario, fiscal entre otros
</t>
  </si>
  <si>
    <t>Establecer procesos de contratación controlados</t>
  </si>
  <si>
    <t>Elaborar documento donde se establecen actividades y parametros para selección y contratación de personal</t>
  </si>
  <si>
    <t>Gestión administrativa y financiera</t>
  </si>
  <si>
    <t xml:space="preserve">*Ataque externo a las redes de los sistemas de información de la entidad. 
*Intervención indebida de un(os) servidor(es) público(s) para alterar el sistema y/o borrar información
*Ausencia de politicas y procedimientos  de seguridad de la información. 
*No tener los recursos tecnologicos para reproducir  la informacion. </t>
  </si>
  <si>
    <t>Perdida o adulteración de información debido a sistemas O o equipos tecnologicos susceptibles de manipulación o ataques ciberneticos</t>
  </si>
  <si>
    <t>* Perdida de seguridad , confiable e integridad de la información. 
* No generación de la informacion presupuestal 
* Fuga de información privilegiada y posibles sanciones. 
* Reprocesos, perdidas económicas y posibles sanciones a la entidad y/o servidores responsables.</t>
  </si>
  <si>
    <t>Adquisición de firewall
Seguimiento al estado de funcionamiento de los equipos</t>
  </si>
  <si>
    <t>Adquisición de Firewall
Seguimiento a cumplimiento de mantenimientos preventivos
Seguimiento a disponibilidad de elementos, insumos, y equipos para cumplimiento de mantenimientos</t>
  </si>
  <si>
    <t>Seguimiento a cronograma de mantenimientos
Inventarios de elementos, insumos y equipos para cumplimiento de los mantenimientos
Compra de Firewall</t>
  </si>
  <si>
    <t>Gestión administrativa y financiera
Gestión clinica y seguirdad en el paciente</t>
  </si>
  <si>
    <t>* No hay control de rotación de inventarios 
*Falta de control o seguridad en el manejo de los recursos por cada responsable de inventario 
* Salida de mercancía y o bienes sin autorización 
* Realización de préstamos de mercancía desde y hacia otras entidades sin autorización de las subgerencias</t>
  </si>
  <si>
    <t>Viciar los inventarios de los medicamentos, dispositivos médicos, equipos, suministros, bienes muebles e inmuebles de la entidad para favorecimiento propio o a terceros</t>
  </si>
  <si>
    <t xml:space="preserve">* Detrimento Patrimonial 
* Afectacion en la prestación de servicios, ejecución de actividades
* Pérdida de los recursos, Investigaciones fiscales y disciplinarias </t>
  </si>
  <si>
    <t>Realizar seguimiento al control de inventarios</t>
  </si>
  <si>
    <t>Marzo
Junio
Septiembre
Diciembre</t>
  </si>
  <si>
    <t xml:space="preserve">Seguimiento a la actualización de inventarios
Establecer puntos de control para los inventarios
</t>
  </si>
  <si>
    <t>Inventarios</t>
  </si>
  <si>
    <t>* Intereses particulales 
* Procesos de contratación sin control y planeacón</t>
  </si>
  <si>
    <t>Realizar contratación para adquirir bienes o servicios innecesarios en busca del beneficio propio o a terceros</t>
  </si>
  <si>
    <t xml:space="preserve">* Pérdida de los recursos, Investigaciones fiscales y disciplinarias </t>
  </si>
  <si>
    <t>Controlar las adquisiciones PAA
Control al presupuesto estimado</t>
  </si>
  <si>
    <t>Junio
Diciembre</t>
  </si>
  <si>
    <t>Identificar las compras realizadas no contempladas en el PAA o en la formulación del presupuesto</t>
  </si>
  <si>
    <t>PAA, presupuesto, compras, contratos</t>
  </si>
  <si>
    <t>Gestión jurídica</t>
  </si>
  <si>
    <t>* No identificar claramente las necesidades de la  contratación que se requieran en el Departamento.
 * Falta de control en la identificación de necesidades</t>
  </si>
  <si>
    <t xml:space="preserve">Estudios previos o de factibilidad y pliegos y actos administrativos manipulados por personal interesado en el futuro del proceso de contratación (estableciendo necesidades inexistentes o aspectos que beneficien a una firma en particular) </t>
  </si>
  <si>
    <t>* Los procesos que surjan en virtud de esos estudios previos pueden irse a desiertos o se puede adjundicar un proceso y en la ejecución se de un incumplimiento
* Sanciones, procesos disicplinarios y juridicos a funcionarios y la Entidad
* Perdida de confianza en los procesos contractuales y la Entidad</t>
  </si>
  <si>
    <t>hacer seguimienot al cumplimiento de lo establecido en el  documento donde se establecen actividades y parametros para los procesos de contratación</t>
  </si>
  <si>
    <t>* Busca  beneficios popios o a terceros
* Falta de control al cumplimiento de requisitos establecidos</t>
  </si>
  <si>
    <t>Adjudicar procesos de contratación sin el cumplimiento de los requisitos establecidos por norma u los estimados por la entidad para favoremiento propio o de terceros</t>
  </si>
  <si>
    <t>*Mala imagen de la entidad
*Sanciones legales 
*Pérdidas economicas
*Perdida de transparencia</t>
  </si>
  <si>
    <t>Realizar revisión aleatoria de los procesos cotractuales vigentes con el fin de verificar el cumplimiento de requisitos</t>
  </si>
  <si>
    <t>Informe de la revisión realizada</t>
  </si>
  <si>
    <t xml:space="preserve">Gestión de control interno </t>
  </si>
  <si>
    <t>*Falta de ética en el equipo de control interno. 
*Presiones al interior de la entidad para el no reporte de irregularidades</t>
  </si>
  <si>
    <t>Ignorar o evadir los actos de corrrupcuón o irregularidades administrativas que se presentan al interior de la entidad para favorecimiento propio o de terceros</t>
  </si>
  <si>
    <t>*Investigaciones de tipo  disciplinario , responsabilidad fiscal y penal. 
*Pérdida de imagen institucional. 
*Pérdida de credibilidad al interior de la entidad en el ejercicio del control interno.</t>
  </si>
  <si>
    <t>Generar conciencia en los funcionarios de la Entidad</t>
  </si>
  <si>
    <t>Desarrollar un cronograma de capacitaciones para la sensibilización del personal</t>
  </si>
  <si>
    <t>Cronograma de capacitaciones y su cumplimiento</t>
  </si>
  <si>
    <t>Gestión clínica y seguridad del paciente
Gestión social</t>
  </si>
  <si>
    <t>* Intereses particulares
* Desconocimiento o falta de capacitación para el manejo de la información
* Brindar información no acorde a los alcances del cargo o sus funciones asignadas.</t>
  </si>
  <si>
    <t>Entregar o brindar información  confidencial, o de manera erronea,  con relación a  la atención prestada a los usuarios a favor de terceros</t>
  </si>
  <si>
    <t>* Perdida de confianza 
* Afectación a la imagen de la Entidad
* PQRS por parte de los usuarios</t>
  </si>
  <si>
    <t>Capacitación y sensibilización a los funcionarios</t>
  </si>
  <si>
    <t>Gestión clínica y seguridad del paciente
Gestión administrativa y financiera</t>
  </si>
  <si>
    <t>* Intereses particulares
* Desconocimiento o falta de capacitación en el proceo</t>
  </si>
  <si>
    <t>Generar  no conformidades  afectando  el proceso de facturación, en busca de beneficios propios o generacion de perjucios a la entidad de forma involuntaria o voluntaria</t>
  </si>
  <si>
    <t>* Perdida o afectación de recursos economicos de la entidad
* Investgaciones y procesos disciplinarios, al funcionario y/o o la entidad</t>
  </si>
  <si>
    <t>Desarrollar un cronograma de capacitaciones para la sensibilización del personal
Implementacíón de controles e identificación de fallas y personal recurrente en las fallas</t>
  </si>
  <si>
    <t>Gestión de la Calidad
Gestión de control interno
Gestión de auditorias
Gestión de asuntos disciplinarios</t>
  </si>
  <si>
    <t>* Intereses particulales 
* No determinación de las espeficaciones y caracteristicas del equipo auditor
* Falta de capacitación para el manejo de generación de reportes, requerimientos, hallazgos</t>
  </si>
  <si>
    <t>Pago, recibo de Dadivas o conflicto de interesas para la no generación de reportes o respuesta de requerimientos y hallazgos para beneficio propio o a terceros sobre toma de decisiones, presentación de resultados, seguimientos a funciones y actividades</t>
  </si>
  <si>
    <t>* investigación disciplinaria
* Información sesgada y fuera de la realidad
* Incumplimiento de requerimientos técnicos, legales, adminisrativos y demás que apliquen a la Entidad
* Toma de decisiones erroneas</t>
  </si>
  <si>
    <t>Capacitación
Determinación de parametros y controles</t>
  </si>
  <si>
    <t xml:space="preserve">Determinar perfiles, condiciones  y caracteristicas del equipo de auditores internos y externos
Desarrollar un cronograma de capacitaciones
</t>
  </si>
  <si>
    <t>docuemento de caracterización de auditores internos y externos
Cronograma de capacitaciones y su cumplimiento</t>
  </si>
  <si>
    <t>Todos</t>
  </si>
  <si>
    <t>* Acumulación Excesiva de documentos en las Oficinas.
* Ausencia de control de prestamo documental.   
* Inadecuada aplicación de la normatividad establecida, para la organización de documentos. 
* Falta de control en la  calidad de los registros creados. 
* Falta de seguiridad en el información. 
* Falta de back up de la información oficial de la Entidad. 
* No aplicación de procedimientos establecidos para la organización y custodia de los documentos. 
* Catastrofes naturales  y probocados (Incendios,  desastres naturales, inundaciones) virus informáticos Desactualización tecnológica * Alteración de Expediente por falta de control documental. 
* Eliminación de documentos sin control por parte de los funcionarios de la Entidad.</t>
  </si>
  <si>
    <t>Originar en los documentos/información producidos por la Entidad en el desarrollo de sus procesos, la perdida de temporal o permanente y/o deterioro de los documentos/información de manera intencional  con el fin de generar perjuicios o beneficios propios o a terceros</t>
  </si>
  <si>
    <t xml:space="preserve">* Perdida de memoria documental  de la Entidad.
* Imposibilidad de dar cumplimientos a los requerimientos normativos </t>
  </si>
  <si>
    <t>Controles para cuidado, prestamo y almacenamiento de documentación</t>
  </si>
  <si>
    <t>Adquirir sistemas de control y manejo de la documentación
Desarrollo de politica de gestión documental por medio del cumplimiento de plan de trabajo</t>
  </si>
  <si>
    <t>Plan de trabajo con los respectivos avances para el desarrollo e implementación de polictica de gestión documental
Implementación de sistmas de control y manejo de la documentación</t>
  </si>
  <si>
    <t>* Conflicto de intereses
* Intereses particulares
* Canales de comunicaicón inadecuados o no establecidos
+ Ausencia de controles para el manejo, cuidado y seguridad de la información</t>
  </si>
  <si>
    <t>Filtración de información confidencial de la entidad para ser usada en perjucio o a favor de la entidad, propios y/o terceros</t>
  </si>
  <si>
    <t>* Manipulación de la información en contra de la entidad
* Favoremiento a terceros
* Perdida de control sobre la información generada por la Entidad
* Perdida de confianza en los funcionarios</t>
  </si>
  <si>
    <t>identificar los canales y medios de comunicación para la divulgación y manejo de la informaicón</t>
  </si>
  <si>
    <t>Elaboración de documento en el cual se determinen los canales y medios de comunicación para la divulgación y manejo de la informaicón</t>
  </si>
  <si>
    <t>Documento eleborado y aplicado</t>
  </si>
  <si>
    <t>Gestión administrativa administrativa</t>
  </si>
  <si>
    <t>Participar en lavado de activos por desconocimiento de la destinación de pagos; es decir teniendo en cuenta el deber de pago de garantias firmadas por funcionarios de la entidad a terceros en calidad de prestamos de dinero, respaldados con el pago de salarios</t>
  </si>
  <si>
    <t xml:space="preserve">* Perdida de imagenn y confidencialidad
* No tener  acceso a los servicios y productos de entidades financieras.
* Investigaciones penales, fiscales y disciplinarias </t>
  </si>
  <si>
    <t>Controles administrativos</t>
  </si>
  <si>
    <t>Solicitar a todo tercero beneficiario de pago por concepto de garantia de prestamo de dinero a funcionarios, declaración juramentada del manejo y obteción de activos que no sean provenientes de lavado de activos, financiación al terrorismo o delitos</t>
  </si>
  <si>
    <t>Desarrollo de formato para declaración juramentada aplicado a terceros beneficiados de pagos emitidos por la Entida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</si>
</sst>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b/>
      <sz val="12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1" fontId="1" fillId="0" borderId="1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justify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3" xfId="1" applyFont="1" applyBorder="1" applyAlignment="1" applyProtection="1">
      <alignment vertical="center" wrapText="1"/>
    </xf>
    <xf numFmtId="17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1" fontId="1" fillId="6" borderId="13" xfId="0" applyNumberFormat="1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1" fontId="1" fillId="7" borderId="13" xfId="0" applyNumberFormat="1" applyFont="1" applyFill="1" applyBorder="1" applyAlignment="1">
      <alignment horizontal="center" vertical="center" wrapText="1"/>
    </xf>
    <xf numFmtId="0" fontId="5" fillId="7" borderId="13" xfId="1" applyFont="1" applyFill="1" applyBorder="1" applyAlignment="1" applyProtection="1">
      <alignment vertical="center" wrapText="1"/>
    </xf>
    <xf numFmtId="0" fontId="1" fillId="7" borderId="13" xfId="0" applyFont="1" applyFill="1" applyBorder="1" applyAlignment="1">
      <alignment horizontal="center" vertical="center" wrapText="1"/>
    </xf>
    <xf numFmtId="17" fontId="1" fillId="6" borderId="13" xfId="0" applyNumberFormat="1" applyFont="1" applyFill="1" applyBorder="1" applyAlignment="1">
      <alignment horizontal="center" vertical="center" wrapText="1"/>
    </xf>
    <xf numFmtId="0" fontId="1" fillId="6" borderId="13" xfId="0" applyFont="1" applyFill="1" applyBorder="1"/>
    <xf numFmtId="0" fontId="3" fillId="8" borderId="7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vertical="center" wrapText="1"/>
    </xf>
    <xf numFmtId="0" fontId="3" fillId="8" borderId="8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24"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PA%20DE%20RIESGOS%20DE%20CORRUPCION%202019%20HSJG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 analisis del riesg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23"/>
  <sheetViews>
    <sheetView tabSelected="1" workbookViewId="0">
      <selection activeCell="A6" sqref="A6:A9"/>
    </sheetView>
  </sheetViews>
  <sheetFormatPr baseColWidth="10" defaultColWidth="11.5703125" defaultRowHeight="12" x14ac:dyDescent="0.2"/>
  <cols>
    <col min="1" max="1" width="11.5703125" style="1"/>
    <col min="2" max="3" width="11.5703125" style="1" hidden="1" customWidth="1"/>
    <col min="4" max="5" width="12.42578125" style="1" hidden="1" customWidth="1"/>
    <col min="6" max="6" width="7.7109375" style="1" hidden="1" customWidth="1"/>
    <col min="7" max="7" width="9.28515625" style="1" hidden="1" customWidth="1"/>
    <col min="8" max="9" width="12.5703125" style="1" hidden="1" customWidth="1"/>
    <col min="10" max="10" width="19.28515625" style="2" customWidth="1"/>
    <col min="11" max="11" width="41.28515625" style="2" customWidth="1"/>
    <col min="12" max="12" width="27.140625" style="2" customWidth="1"/>
    <col min="13" max="13" width="31.85546875" style="3" customWidth="1"/>
    <col min="14" max="15" width="11.5703125" style="4"/>
    <col min="16" max="16" width="11.5703125" style="4" hidden="1" customWidth="1"/>
    <col min="17" max="17" width="12.42578125" style="2" bestFit="1" customWidth="1"/>
    <col min="18" max="18" width="0" style="2" hidden="1" customWidth="1"/>
    <col min="19" max="20" width="0" style="4" hidden="1" customWidth="1"/>
    <col min="21" max="21" width="12.42578125" style="2" hidden="1" customWidth="1"/>
    <col min="22" max="22" width="22.140625" style="4" customWidth="1"/>
    <col min="23" max="24" width="11.5703125" style="2"/>
    <col min="25" max="25" width="11.5703125" style="4" hidden="1" customWidth="1"/>
    <col min="26" max="26" width="11.5703125" style="2"/>
    <col min="27" max="27" width="13.7109375" style="4" customWidth="1"/>
    <col min="28" max="28" width="24.5703125" style="4" customWidth="1"/>
    <col min="29" max="29" width="17.140625" style="4" customWidth="1"/>
    <col min="30" max="16384" width="11.5703125" style="5"/>
  </cols>
  <sheetData>
    <row r="3" spans="1:33" ht="12.75" thickBot="1" x14ac:dyDescent="0.25"/>
    <row r="4" spans="1:33" x14ac:dyDescent="0.2">
      <c r="J4" s="40" t="s">
        <v>0</v>
      </c>
      <c r="K4" s="41"/>
      <c r="L4" s="41"/>
      <c r="M4" s="42"/>
      <c r="N4" s="6"/>
      <c r="O4" s="6"/>
      <c r="P4" s="6"/>
      <c r="Q4" s="6"/>
      <c r="R4" s="40" t="s">
        <v>1</v>
      </c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  <c r="AD4" s="50" t="s">
        <v>2</v>
      </c>
      <c r="AE4" s="51"/>
      <c r="AF4" s="51"/>
      <c r="AG4" s="52"/>
    </row>
    <row r="5" spans="1:33" ht="12.75" thickBot="1" x14ac:dyDescent="0.25"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J5" s="47"/>
      <c r="K5" s="48"/>
      <c r="L5" s="48"/>
      <c r="M5" s="49"/>
      <c r="N5" s="7"/>
      <c r="O5" s="7"/>
      <c r="P5" s="7"/>
      <c r="Q5" s="7"/>
      <c r="R5" s="47"/>
      <c r="S5" s="48"/>
      <c r="T5" s="48"/>
      <c r="U5" s="48"/>
      <c r="V5" s="48"/>
      <c r="W5" s="48"/>
      <c r="X5" s="48"/>
      <c r="Y5" s="48"/>
      <c r="Z5" s="48"/>
      <c r="AA5" s="48"/>
      <c r="AB5" s="48"/>
      <c r="AC5" s="49"/>
      <c r="AD5" s="53">
        <v>3</v>
      </c>
      <c r="AE5" s="54"/>
      <c r="AF5" s="54"/>
      <c r="AG5" s="55"/>
    </row>
    <row r="6" spans="1:33" x14ac:dyDescent="0.2">
      <c r="A6" s="32" t="s">
        <v>10</v>
      </c>
      <c r="B6" s="26"/>
      <c r="C6" s="26"/>
      <c r="D6" s="26"/>
      <c r="E6" s="26"/>
      <c r="F6" s="26"/>
      <c r="G6" s="26"/>
      <c r="H6" s="26"/>
      <c r="I6" s="26"/>
      <c r="J6" s="32" t="s">
        <v>11</v>
      </c>
      <c r="K6" s="32" t="s">
        <v>12</v>
      </c>
      <c r="L6" s="56" t="s">
        <v>13</v>
      </c>
      <c r="M6" s="32" t="s">
        <v>14</v>
      </c>
      <c r="N6" s="40" t="s">
        <v>15</v>
      </c>
      <c r="O6" s="41"/>
      <c r="P6" s="41"/>
      <c r="Q6" s="42"/>
      <c r="R6" s="34" t="s">
        <v>15</v>
      </c>
      <c r="S6" s="35"/>
      <c r="T6" s="35"/>
      <c r="U6" s="36"/>
      <c r="V6" s="40" t="s">
        <v>16</v>
      </c>
      <c r="W6" s="41"/>
      <c r="X6" s="41"/>
      <c r="Y6" s="41"/>
      <c r="Z6" s="41"/>
      <c r="AA6" s="41"/>
      <c r="AB6" s="41"/>
      <c r="AC6" s="42"/>
      <c r="AD6" s="43" t="s">
        <v>17</v>
      </c>
      <c r="AE6" s="45" t="s">
        <v>18</v>
      </c>
      <c r="AF6" s="45" t="s">
        <v>19</v>
      </c>
      <c r="AG6" s="45" t="s">
        <v>20</v>
      </c>
    </row>
    <row r="7" spans="1:33" ht="12.75" thickBot="1" x14ac:dyDescent="0.25">
      <c r="A7" s="33"/>
      <c r="B7" s="27"/>
      <c r="C7" s="27"/>
      <c r="D7" s="27"/>
      <c r="E7" s="27"/>
      <c r="F7" s="27"/>
      <c r="G7" s="27"/>
      <c r="H7" s="27"/>
      <c r="I7" s="27"/>
      <c r="J7" s="33"/>
      <c r="K7" s="33"/>
      <c r="L7" s="57"/>
      <c r="M7" s="33"/>
      <c r="N7" s="47"/>
      <c r="O7" s="48"/>
      <c r="P7" s="48"/>
      <c r="Q7" s="49"/>
      <c r="R7" s="37"/>
      <c r="S7" s="38"/>
      <c r="T7" s="38"/>
      <c r="U7" s="39"/>
      <c r="V7" s="47" t="s">
        <v>21</v>
      </c>
      <c r="W7" s="48"/>
      <c r="X7" s="48"/>
      <c r="Y7" s="48"/>
      <c r="Z7" s="48"/>
      <c r="AA7" s="48"/>
      <c r="AB7" s="48"/>
      <c r="AC7" s="49"/>
      <c r="AD7" s="44"/>
      <c r="AE7" s="46"/>
      <c r="AF7" s="46"/>
      <c r="AG7" s="46"/>
    </row>
    <row r="8" spans="1:33" ht="12.75" thickBot="1" x14ac:dyDescent="0.25">
      <c r="A8" s="33"/>
      <c r="B8" s="27"/>
      <c r="C8" s="27"/>
      <c r="D8" s="27"/>
      <c r="E8" s="27"/>
      <c r="F8" s="27"/>
      <c r="G8" s="27"/>
      <c r="H8" s="27"/>
      <c r="I8" s="27"/>
      <c r="J8" s="33"/>
      <c r="K8" s="33"/>
      <c r="L8" s="57"/>
      <c r="M8" s="33"/>
      <c r="N8" s="29" t="s">
        <v>22</v>
      </c>
      <c r="O8" s="30"/>
      <c r="P8" s="30"/>
      <c r="Q8" s="31"/>
      <c r="R8" s="29" t="s">
        <v>22</v>
      </c>
      <c r="S8" s="30"/>
      <c r="T8" s="30"/>
      <c r="U8" s="31"/>
      <c r="V8" s="32" t="s">
        <v>23</v>
      </c>
      <c r="W8" s="29" t="s">
        <v>24</v>
      </c>
      <c r="X8" s="30"/>
      <c r="Y8" s="30"/>
      <c r="Z8" s="31"/>
      <c r="AA8" s="29" t="s">
        <v>25</v>
      </c>
      <c r="AB8" s="30"/>
      <c r="AC8" s="31"/>
      <c r="AD8" s="44"/>
      <c r="AE8" s="46"/>
      <c r="AF8" s="46"/>
      <c r="AG8" s="46"/>
    </row>
    <row r="9" spans="1:33" ht="24" x14ac:dyDescent="0.2">
      <c r="A9" s="33"/>
      <c r="B9" s="27"/>
      <c r="C9" s="27"/>
      <c r="D9" s="27"/>
      <c r="E9" s="27"/>
      <c r="F9" s="27"/>
      <c r="G9" s="27"/>
      <c r="H9" s="27"/>
      <c r="I9" s="27"/>
      <c r="J9" s="33"/>
      <c r="K9" s="33"/>
      <c r="L9" s="57"/>
      <c r="M9" s="33"/>
      <c r="N9" s="28" t="s">
        <v>26</v>
      </c>
      <c r="O9" s="28" t="s">
        <v>27</v>
      </c>
      <c r="P9" s="28"/>
      <c r="Q9" s="28" t="s">
        <v>28</v>
      </c>
      <c r="R9" s="8" t="s">
        <v>26</v>
      </c>
      <c r="S9" s="8" t="s">
        <v>27</v>
      </c>
      <c r="T9" s="8"/>
      <c r="U9" s="8" t="s">
        <v>28</v>
      </c>
      <c r="V9" s="33"/>
      <c r="W9" s="28" t="s">
        <v>29</v>
      </c>
      <c r="X9" s="28" t="s">
        <v>30</v>
      </c>
      <c r="Y9" s="28"/>
      <c r="Z9" s="28" t="s">
        <v>31</v>
      </c>
      <c r="AA9" s="28" t="s">
        <v>32</v>
      </c>
      <c r="AB9" s="28" t="s">
        <v>33</v>
      </c>
      <c r="AC9" s="28" t="s">
        <v>34</v>
      </c>
      <c r="AD9" s="44"/>
      <c r="AE9" s="46"/>
      <c r="AF9" s="46"/>
      <c r="AG9" s="46"/>
    </row>
    <row r="10" spans="1:33" ht="72" x14ac:dyDescent="0.2">
      <c r="A10" s="9">
        <v>1</v>
      </c>
      <c r="B10" s="10">
        <v>4</v>
      </c>
      <c r="C10" s="10">
        <v>4</v>
      </c>
      <c r="D10" s="10">
        <v>3</v>
      </c>
      <c r="E10" s="10">
        <v>1</v>
      </c>
      <c r="F10" s="10">
        <v>3</v>
      </c>
      <c r="G10" s="10">
        <v>4</v>
      </c>
      <c r="H10" s="10">
        <v>5</v>
      </c>
      <c r="I10" s="11">
        <f t="shared" ref="I10:I23" si="0">AVERAGE(B10:H10)</f>
        <v>3.4285714285714284</v>
      </c>
      <c r="J10" s="12" t="s">
        <v>35</v>
      </c>
      <c r="K10" s="12" t="s">
        <v>36</v>
      </c>
      <c r="L10" s="13" t="s">
        <v>37</v>
      </c>
      <c r="M10" s="12" t="s">
        <v>38</v>
      </c>
      <c r="N10" s="14">
        <v>3</v>
      </c>
      <c r="O10" s="15">
        <v>4</v>
      </c>
      <c r="P10" s="15">
        <f t="shared" ref="P10:P23" si="1">+N10+O10</f>
        <v>7</v>
      </c>
      <c r="Q10" s="16" t="str">
        <f t="shared" ref="Q10:Q23" si="2">IF((P10)&lt;=3,"Baja",IF(AND((P10)&gt;=4,(P10)&lt;=5),"Moderada",IF(AND((P10)&gt;=6,(P10)&lt;=7),"Alta",IF(AND((P10)&gt;=8,(P10)&lt;=10),"Extrema"))))</f>
        <v>Alta</v>
      </c>
      <c r="R10" s="15"/>
      <c r="S10" s="15"/>
      <c r="T10" s="15"/>
      <c r="U10" s="16"/>
      <c r="V10" s="15" t="s">
        <v>39</v>
      </c>
      <c r="W10" s="15">
        <v>3</v>
      </c>
      <c r="X10" s="15">
        <v>3</v>
      </c>
      <c r="Y10" s="15">
        <f t="shared" ref="Y10:Y22" si="3">+W10+X10</f>
        <v>6</v>
      </c>
      <c r="Z10" s="16" t="str">
        <f t="shared" ref="Z10:Z23" si="4">IF((Y10)&lt;=3,"Baja",IF(AND((Y10)&gt;=4,(Y10)&lt;=5),"Moderada",IF(AND((Y10)&gt;=6,(Y10)&lt;=7),"Alta",IF(AND((Y10)&gt;=8,(Y10)&lt;=10),"Extrema"))))</f>
        <v>Alta</v>
      </c>
      <c r="AA10" s="17" t="s">
        <v>40</v>
      </c>
      <c r="AB10" s="15" t="s">
        <v>41</v>
      </c>
      <c r="AC10" s="15" t="s">
        <v>42</v>
      </c>
      <c r="AD10" s="18"/>
      <c r="AE10" s="18"/>
      <c r="AF10" s="18"/>
      <c r="AG10" s="18"/>
    </row>
    <row r="11" spans="1:33" ht="60" x14ac:dyDescent="0.2">
      <c r="A11" s="9">
        <f>+A10+1</f>
        <v>2</v>
      </c>
      <c r="B11" s="10">
        <v>4</v>
      </c>
      <c r="C11" s="10">
        <v>3</v>
      </c>
      <c r="D11" s="10">
        <v>3</v>
      </c>
      <c r="E11" s="10">
        <v>3</v>
      </c>
      <c r="F11" s="10">
        <v>4</v>
      </c>
      <c r="G11" s="10">
        <v>3</v>
      </c>
      <c r="H11" s="10">
        <v>3</v>
      </c>
      <c r="I11" s="11">
        <f t="shared" si="0"/>
        <v>3.2857142857142856</v>
      </c>
      <c r="J11" s="12" t="s">
        <v>35</v>
      </c>
      <c r="K11" s="12" t="s">
        <v>43</v>
      </c>
      <c r="L11" s="13" t="s">
        <v>44</v>
      </c>
      <c r="M11" s="12" t="s">
        <v>45</v>
      </c>
      <c r="N11" s="14">
        <v>3</v>
      </c>
      <c r="O11" s="15">
        <v>4</v>
      </c>
      <c r="P11" s="14">
        <f t="shared" si="1"/>
        <v>7</v>
      </c>
      <c r="Q11" s="16" t="str">
        <f t="shared" si="2"/>
        <v>Alta</v>
      </c>
      <c r="R11" s="15"/>
      <c r="S11" s="15"/>
      <c r="T11" s="15"/>
      <c r="U11" s="16"/>
      <c r="V11" s="15" t="s">
        <v>46</v>
      </c>
      <c r="W11" s="15">
        <v>3</v>
      </c>
      <c r="X11" s="15">
        <v>3</v>
      </c>
      <c r="Y11" s="15">
        <f t="shared" si="3"/>
        <v>6</v>
      </c>
      <c r="Z11" s="16" t="str">
        <f t="shared" si="4"/>
        <v>Alta</v>
      </c>
      <c r="AA11" s="17" t="s">
        <v>40</v>
      </c>
      <c r="AB11" s="15" t="s">
        <v>47</v>
      </c>
      <c r="AC11" s="15" t="s">
        <v>42</v>
      </c>
      <c r="AD11" s="18"/>
      <c r="AE11" s="18"/>
      <c r="AF11" s="18"/>
      <c r="AG11" s="18"/>
    </row>
    <row r="12" spans="1:33" ht="120" x14ac:dyDescent="0.2">
      <c r="A12" s="9">
        <f t="shared" ref="A12:A23" si="5">+A11+1</f>
        <v>3</v>
      </c>
      <c r="B12" s="10">
        <v>4</v>
      </c>
      <c r="C12" s="10">
        <v>3</v>
      </c>
      <c r="D12" s="10">
        <v>4</v>
      </c>
      <c r="E12" s="10">
        <v>3</v>
      </c>
      <c r="F12" s="10">
        <v>3</v>
      </c>
      <c r="G12" s="10">
        <v>4</v>
      </c>
      <c r="H12" s="10">
        <v>4</v>
      </c>
      <c r="I12" s="11">
        <f t="shared" si="0"/>
        <v>3.5714285714285716</v>
      </c>
      <c r="J12" s="12" t="s">
        <v>48</v>
      </c>
      <c r="K12" s="12" t="s">
        <v>49</v>
      </c>
      <c r="L12" s="13" t="s">
        <v>50</v>
      </c>
      <c r="M12" s="12" t="s">
        <v>51</v>
      </c>
      <c r="N12" s="14">
        <v>4</v>
      </c>
      <c r="O12" s="15">
        <v>5</v>
      </c>
      <c r="P12" s="14">
        <f t="shared" si="1"/>
        <v>9</v>
      </c>
      <c r="Q12" s="16" t="str">
        <f t="shared" si="2"/>
        <v>Extrema</v>
      </c>
      <c r="R12" s="15"/>
      <c r="S12" s="15"/>
      <c r="T12" s="15"/>
      <c r="U12" s="16"/>
      <c r="V12" s="15" t="s">
        <v>52</v>
      </c>
      <c r="W12" s="15">
        <v>3</v>
      </c>
      <c r="X12" s="15">
        <v>4</v>
      </c>
      <c r="Y12" s="15">
        <f t="shared" si="3"/>
        <v>7</v>
      </c>
      <c r="Z12" s="16" t="str">
        <f t="shared" si="4"/>
        <v>Alta</v>
      </c>
      <c r="AA12" s="17" t="s">
        <v>40</v>
      </c>
      <c r="AB12" s="15" t="s">
        <v>53</v>
      </c>
      <c r="AC12" s="15" t="s">
        <v>54</v>
      </c>
      <c r="AD12" s="18"/>
      <c r="AE12" s="18"/>
      <c r="AF12" s="18"/>
      <c r="AG12" s="18"/>
    </row>
    <row r="13" spans="1:33" ht="84" x14ac:dyDescent="0.2">
      <c r="A13" s="9">
        <f t="shared" si="5"/>
        <v>4</v>
      </c>
      <c r="B13" s="10">
        <v>4</v>
      </c>
      <c r="C13" s="10">
        <v>4</v>
      </c>
      <c r="D13" s="10">
        <v>4</v>
      </c>
      <c r="E13" s="10">
        <v>1</v>
      </c>
      <c r="F13" s="10">
        <v>4</v>
      </c>
      <c r="G13" s="10">
        <v>1</v>
      </c>
      <c r="H13" s="10">
        <v>1</v>
      </c>
      <c r="I13" s="11">
        <f t="shared" si="0"/>
        <v>2.7142857142857144</v>
      </c>
      <c r="J13" s="12" t="s">
        <v>55</v>
      </c>
      <c r="K13" s="12" t="s">
        <v>56</v>
      </c>
      <c r="L13" s="13" t="s">
        <v>57</v>
      </c>
      <c r="M13" s="12" t="s">
        <v>58</v>
      </c>
      <c r="N13" s="14">
        <v>3</v>
      </c>
      <c r="O13" s="15">
        <v>5</v>
      </c>
      <c r="P13" s="14">
        <f t="shared" si="1"/>
        <v>8</v>
      </c>
      <c r="Q13" s="16" t="str">
        <f t="shared" si="2"/>
        <v>Extrema</v>
      </c>
      <c r="R13" s="15"/>
      <c r="S13" s="15"/>
      <c r="T13" s="15"/>
      <c r="U13" s="16"/>
      <c r="V13" s="15" t="s">
        <v>59</v>
      </c>
      <c r="W13" s="15">
        <v>3</v>
      </c>
      <c r="X13" s="15">
        <v>4</v>
      </c>
      <c r="Y13" s="15">
        <f t="shared" si="3"/>
        <v>7</v>
      </c>
      <c r="Z13" s="16" t="str">
        <f t="shared" si="4"/>
        <v>Alta</v>
      </c>
      <c r="AA13" s="17" t="s">
        <v>60</v>
      </c>
      <c r="AB13" s="15" t="s">
        <v>61</v>
      </c>
      <c r="AC13" s="15" t="s">
        <v>62</v>
      </c>
      <c r="AD13" s="18"/>
      <c r="AE13" s="18"/>
      <c r="AF13" s="18"/>
      <c r="AG13" s="18"/>
    </row>
    <row r="14" spans="1:33" ht="60" x14ac:dyDescent="0.2">
      <c r="A14" s="9">
        <f t="shared" si="5"/>
        <v>5</v>
      </c>
      <c r="B14" s="10">
        <v>2</v>
      </c>
      <c r="C14" s="10">
        <v>1</v>
      </c>
      <c r="D14" s="10">
        <v>3</v>
      </c>
      <c r="E14" s="10">
        <v>1</v>
      </c>
      <c r="F14" s="10">
        <v>3</v>
      </c>
      <c r="G14" s="10">
        <v>1</v>
      </c>
      <c r="H14" s="10">
        <v>2</v>
      </c>
      <c r="I14" s="11">
        <f t="shared" si="0"/>
        <v>1.8571428571428572</v>
      </c>
      <c r="J14" s="12" t="s">
        <v>48</v>
      </c>
      <c r="K14" s="12" t="s">
        <v>63</v>
      </c>
      <c r="L14" s="13" t="s">
        <v>64</v>
      </c>
      <c r="M14" s="12" t="s">
        <v>65</v>
      </c>
      <c r="N14" s="14">
        <v>2</v>
      </c>
      <c r="O14" s="15">
        <v>3</v>
      </c>
      <c r="P14" s="14">
        <f t="shared" si="1"/>
        <v>5</v>
      </c>
      <c r="Q14" s="16" t="str">
        <f t="shared" si="2"/>
        <v>Moderada</v>
      </c>
      <c r="R14" s="15"/>
      <c r="S14" s="15"/>
      <c r="T14" s="15"/>
      <c r="U14" s="16"/>
      <c r="V14" s="15" t="s">
        <v>66</v>
      </c>
      <c r="W14" s="15">
        <v>2</v>
      </c>
      <c r="X14" s="15">
        <v>2</v>
      </c>
      <c r="Y14" s="15">
        <f t="shared" si="3"/>
        <v>4</v>
      </c>
      <c r="Z14" s="16" t="str">
        <f t="shared" si="4"/>
        <v>Moderada</v>
      </c>
      <c r="AA14" s="15" t="s">
        <v>67</v>
      </c>
      <c r="AB14" s="15" t="s">
        <v>68</v>
      </c>
      <c r="AC14" s="15" t="s">
        <v>69</v>
      </c>
      <c r="AD14" s="18"/>
      <c r="AE14" s="18"/>
      <c r="AF14" s="18"/>
      <c r="AG14" s="18"/>
    </row>
    <row r="15" spans="1:33" ht="108" x14ac:dyDescent="0.2">
      <c r="A15" s="9">
        <f t="shared" si="5"/>
        <v>6</v>
      </c>
      <c r="B15" s="10">
        <v>2</v>
      </c>
      <c r="C15" s="10">
        <v>1</v>
      </c>
      <c r="D15" s="10">
        <v>1</v>
      </c>
      <c r="E15" s="10">
        <v>1</v>
      </c>
      <c r="F15" s="10">
        <v>3</v>
      </c>
      <c r="G15" s="10">
        <v>2</v>
      </c>
      <c r="H15" s="10">
        <v>3</v>
      </c>
      <c r="I15" s="11">
        <f t="shared" si="0"/>
        <v>1.8571428571428572</v>
      </c>
      <c r="J15" s="12" t="s">
        <v>70</v>
      </c>
      <c r="K15" s="12" t="s">
        <v>71</v>
      </c>
      <c r="L15" s="13" t="s">
        <v>72</v>
      </c>
      <c r="M15" s="12" t="s">
        <v>73</v>
      </c>
      <c r="N15" s="19">
        <v>2</v>
      </c>
      <c r="O15" s="20">
        <v>4</v>
      </c>
      <c r="P15" s="21">
        <f t="shared" si="1"/>
        <v>6</v>
      </c>
      <c r="Q15" s="22" t="str">
        <f t="shared" si="2"/>
        <v>Alta</v>
      </c>
      <c r="R15" s="23"/>
      <c r="S15" s="23"/>
      <c r="T15" s="23"/>
      <c r="U15" s="22"/>
      <c r="V15" s="20" t="s">
        <v>46</v>
      </c>
      <c r="W15" s="20">
        <v>2</v>
      </c>
      <c r="X15" s="20">
        <v>4</v>
      </c>
      <c r="Y15" s="23">
        <f t="shared" si="3"/>
        <v>6</v>
      </c>
      <c r="Z15" s="22" t="str">
        <f t="shared" si="4"/>
        <v>Alta</v>
      </c>
      <c r="AA15" s="24" t="s">
        <v>40</v>
      </c>
      <c r="AB15" s="20" t="s">
        <v>74</v>
      </c>
      <c r="AC15" s="20" t="s">
        <v>42</v>
      </c>
      <c r="AD15" s="25"/>
      <c r="AE15" s="25"/>
      <c r="AF15" s="25"/>
      <c r="AG15" s="25"/>
    </row>
    <row r="16" spans="1:33" ht="72" x14ac:dyDescent="0.2">
      <c r="A16" s="9">
        <f t="shared" si="5"/>
        <v>7</v>
      </c>
      <c r="B16" s="10">
        <v>4</v>
      </c>
      <c r="C16" s="10">
        <v>4</v>
      </c>
      <c r="D16" s="10">
        <v>4</v>
      </c>
      <c r="E16" s="10">
        <v>1</v>
      </c>
      <c r="F16" s="10">
        <v>4</v>
      </c>
      <c r="G16" s="10">
        <v>3</v>
      </c>
      <c r="H16" s="10">
        <v>4</v>
      </c>
      <c r="I16" s="11">
        <f t="shared" si="0"/>
        <v>3.4285714285714284</v>
      </c>
      <c r="J16" s="12" t="s">
        <v>70</v>
      </c>
      <c r="K16" s="12" t="s">
        <v>75</v>
      </c>
      <c r="L16" s="13" t="s">
        <v>76</v>
      </c>
      <c r="M16" s="12" t="s">
        <v>77</v>
      </c>
      <c r="N16" s="19">
        <v>3</v>
      </c>
      <c r="O16" s="20">
        <v>4</v>
      </c>
      <c r="P16" s="21">
        <f t="shared" si="1"/>
        <v>7</v>
      </c>
      <c r="Q16" s="22" t="str">
        <f t="shared" si="2"/>
        <v>Alta</v>
      </c>
      <c r="R16" s="23"/>
      <c r="S16" s="23"/>
      <c r="T16" s="23"/>
      <c r="U16" s="22"/>
      <c r="V16" s="20" t="s">
        <v>46</v>
      </c>
      <c r="W16" s="20">
        <v>2</v>
      </c>
      <c r="X16" s="20">
        <v>4</v>
      </c>
      <c r="Y16" s="23">
        <f t="shared" si="3"/>
        <v>6</v>
      </c>
      <c r="Z16" s="22" t="str">
        <f t="shared" si="4"/>
        <v>Alta</v>
      </c>
      <c r="AA16" s="24" t="s">
        <v>40</v>
      </c>
      <c r="AB16" s="20" t="s">
        <v>78</v>
      </c>
      <c r="AC16" s="20" t="s">
        <v>79</v>
      </c>
      <c r="AD16" s="25"/>
      <c r="AE16" s="25"/>
      <c r="AF16" s="25"/>
      <c r="AG16" s="25"/>
    </row>
    <row r="17" spans="1:33" ht="72" x14ac:dyDescent="0.2">
      <c r="A17" s="9">
        <f t="shared" si="5"/>
        <v>8</v>
      </c>
      <c r="B17" s="10">
        <v>3</v>
      </c>
      <c r="C17" s="10">
        <v>1</v>
      </c>
      <c r="D17" s="10">
        <v>3</v>
      </c>
      <c r="E17" s="10">
        <v>3</v>
      </c>
      <c r="F17" s="10">
        <v>3</v>
      </c>
      <c r="G17" s="10">
        <v>2</v>
      </c>
      <c r="H17" s="10">
        <v>2</v>
      </c>
      <c r="I17" s="11">
        <f t="shared" si="0"/>
        <v>2.4285714285714284</v>
      </c>
      <c r="J17" s="12" t="s">
        <v>80</v>
      </c>
      <c r="K17" s="12" t="s">
        <v>81</v>
      </c>
      <c r="L17" s="13" t="s">
        <v>82</v>
      </c>
      <c r="M17" s="12" t="s">
        <v>83</v>
      </c>
      <c r="N17" s="14">
        <v>2</v>
      </c>
      <c r="O17" s="15">
        <v>5</v>
      </c>
      <c r="P17" s="14">
        <f t="shared" si="1"/>
        <v>7</v>
      </c>
      <c r="Q17" s="16" t="str">
        <f t="shared" si="2"/>
        <v>Alta</v>
      </c>
      <c r="R17" s="15"/>
      <c r="S17" s="15"/>
      <c r="T17" s="15"/>
      <c r="U17" s="16"/>
      <c r="V17" s="15" t="s">
        <v>84</v>
      </c>
      <c r="W17" s="15">
        <v>2</v>
      </c>
      <c r="X17" s="15">
        <v>4</v>
      </c>
      <c r="Y17" s="15">
        <f t="shared" si="3"/>
        <v>6</v>
      </c>
      <c r="Z17" s="16" t="str">
        <f t="shared" si="4"/>
        <v>Alta</v>
      </c>
      <c r="AA17" s="17" t="s">
        <v>40</v>
      </c>
      <c r="AB17" s="15" t="s">
        <v>85</v>
      </c>
      <c r="AC17" s="15" t="s">
        <v>86</v>
      </c>
      <c r="AD17" s="18"/>
      <c r="AE17" s="18"/>
      <c r="AF17" s="18"/>
      <c r="AG17" s="18"/>
    </row>
    <row r="18" spans="1:33" ht="60" x14ac:dyDescent="0.2">
      <c r="A18" s="9">
        <f t="shared" si="5"/>
        <v>9</v>
      </c>
      <c r="B18" s="10">
        <v>5</v>
      </c>
      <c r="C18" s="10">
        <v>3</v>
      </c>
      <c r="D18" s="10">
        <v>3</v>
      </c>
      <c r="E18" s="10">
        <v>1</v>
      </c>
      <c r="F18" s="10">
        <v>1</v>
      </c>
      <c r="G18" s="10">
        <v>3</v>
      </c>
      <c r="H18" s="10">
        <v>1</v>
      </c>
      <c r="I18" s="11">
        <f t="shared" si="0"/>
        <v>2.4285714285714284</v>
      </c>
      <c r="J18" s="12" t="s">
        <v>87</v>
      </c>
      <c r="K18" s="12" t="s">
        <v>88</v>
      </c>
      <c r="L18" s="13" t="s">
        <v>89</v>
      </c>
      <c r="M18" s="12" t="s">
        <v>90</v>
      </c>
      <c r="N18" s="14">
        <v>2</v>
      </c>
      <c r="O18" s="15">
        <v>3</v>
      </c>
      <c r="P18" s="14">
        <f t="shared" si="1"/>
        <v>5</v>
      </c>
      <c r="Q18" s="16" t="str">
        <f t="shared" si="2"/>
        <v>Moderada</v>
      </c>
      <c r="R18" s="15"/>
      <c r="S18" s="15"/>
      <c r="T18" s="15"/>
      <c r="U18" s="16"/>
      <c r="V18" s="15" t="s">
        <v>91</v>
      </c>
      <c r="W18" s="15">
        <v>2</v>
      </c>
      <c r="X18" s="15">
        <v>2</v>
      </c>
      <c r="Y18" s="15">
        <f t="shared" si="3"/>
        <v>4</v>
      </c>
      <c r="Z18" s="16" t="str">
        <f t="shared" si="4"/>
        <v>Moderada</v>
      </c>
      <c r="AA18" s="15" t="s">
        <v>67</v>
      </c>
      <c r="AB18" s="15" t="s">
        <v>85</v>
      </c>
      <c r="AC18" s="15" t="s">
        <v>86</v>
      </c>
      <c r="AD18" s="18"/>
      <c r="AE18" s="18"/>
      <c r="AF18" s="18"/>
      <c r="AG18" s="18"/>
    </row>
    <row r="19" spans="1:33" ht="84" x14ac:dyDescent="0.2">
      <c r="A19" s="9">
        <f t="shared" si="5"/>
        <v>10</v>
      </c>
      <c r="B19" s="10">
        <v>5</v>
      </c>
      <c r="C19" s="10">
        <v>5</v>
      </c>
      <c r="D19" s="10">
        <v>5</v>
      </c>
      <c r="E19" s="10">
        <v>5</v>
      </c>
      <c r="F19" s="10">
        <v>4</v>
      </c>
      <c r="G19" s="10">
        <v>1</v>
      </c>
      <c r="H19" s="10">
        <v>1</v>
      </c>
      <c r="I19" s="11">
        <f t="shared" si="0"/>
        <v>3.7142857142857144</v>
      </c>
      <c r="J19" s="12" t="s">
        <v>92</v>
      </c>
      <c r="K19" s="12" t="s">
        <v>93</v>
      </c>
      <c r="L19" s="13" t="s">
        <v>94</v>
      </c>
      <c r="M19" s="12" t="s">
        <v>95</v>
      </c>
      <c r="N19" s="14">
        <v>4</v>
      </c>
      <c r="O19" s="15">
        <v>4</v>
      </c>
      <c r="P19" s="14">
        <f t="shared" si="1"/>
        <v>8</v>
      </c>
      <c r="Q19" s="16" t="str">
        <f t="shared" si="2"/>
        <v>Extrema</v>
      </c>
      <c r="R19" s="15"/>
      <c r="S19" s="15"/>
      <c r="T19" s="15"/>
      <c r="U19" s="16"/>
      <c r="V19" s="15" t="s">
        <v>91</v>
      </c>
      <c r="W19" s="15">
        <v>4</v>
      </c>
      <c r="X19" s="15">
        <v>3</v>
      </c>
      <c r="Y19" s="15">
        <f t="shared" si="3"/>
        <v>7</v>
      </c>
      <c r="Z19" s="16" t="str">
        <f t="shared" si="4"/>
        <v>Alta</v>
      </c>
      <c r="AA19" s="17" t="s">
        <v>40</v>
      </c>
      <c r="AB19" s="15" t="s">
        <v>96</v>
      </c>
      <c r="AC19" s="15" t="s">
        <v>86</v>
      </c>
      <c r="AD19" s="18"/>
      <c r="AE19" s="18"/>
      <c r="AF19" s="18"/>
      <c r="AG19" s="18"/>
    </row>
    <row r="20" spans="1:33" ht="108" x14ac:dyDescent="0.2">
      <c r="A20" s="9">
        <f t="shared" si="5"/>
        <v>11</v>
      </c>
      <c r="B20" s="10">
        <v>3</v>
      </c>
      <c r="C20" s="10">
        <v>1</v>
      </c>
      <c r="D20" s="10">
        <v>4</v>
      </c>
      <c r="E20" s="10">
        <v>4</v>
      </c>
      <c r="F20" s="10">
        <v>4</v>
      </c>
      <c r="G20" s="10">
        <v>1</v>
      </c>
      <c r="H20" s="10">
        <v>3</v>
      </c>
      <c r="I20" s="11">
        <f t="shared" si="0"/>
        <v>2.8571428571428572</v>
      </c>
      <c r="J20" s="12" t="s">
        <v>97</v>
      </c>
      <c r="K20" s="12" t="s">
        <v>98</v>
      </c>
      <c r="L20" s="13" t="s">
        <v>99</v>
      </c>
      <c r="M20" s="12" t="s">
        <v>100</v>
      </c>
      <c r="N20" s="14">
        <v>3</v>
      </c>
      <c r="O20" s="15">
        <v>4</v>
      </c>
      <c r="P20" s="14">
        <f t="shared" si="1"/>
        <v>7</v>
      </c>
      <c r="Q20" s="16" t="str">
        <f t="shared" si="2"/>
        <v>Alta</v>
      </c>
      <c r="R20" s="15"/>
      <c r="S20" s="15"/>
      <c r="T20" s="15"/>
      <c r="U20" s="16"/>
      <c r="V20" s="15" t="s">
        <v>101</v>
      </c>
      <c r="W20" s="15">
        <v>3</v>
      </c>
      <c r="X20" s="15">
        <v>3</v>
      </c>
      <c r="Y20" s="15">
        <f t="shared" si="3"/>
        <v>6</v>
      </c>
      <c r="Z20" s="16" t="str">
        <f t="shared" si="4"/>
        <v>Alta</v>
      </c>
      <c r="AA20" s="17" t="s">
        <v>40</v>
      </c>
      <c r="AB20" s="15" t="s">
        <v>102</v>
      </c>
      <c r="AC20" s="15" t="s">
        <v>103</v>
      </c>
      <c r="AD20" s="18"/>
      <c r="AE20" s="18"/>
      <c r="AF20" s="18"/>
      <c r="AG20" s="18"/>
    </row>
    <row r="21" spans="1:33" ht="240" x14ac:dyDescent="0.2">
      <c r="A21" s="9">
        <f t="shared" si="5"/>
        <v>12</v>
      </c>
      <c r="B21" s="10">
        <v>5</v>
      </c>
      <c r="C21" s="10">
        <v>2</v>
      </c>
      <c r="D21" s="10">
        <v>3</v>
      </c>
      <c r="E21" s="10">
        <v>1</v>
      </c>
      <c r="F21" s="10">
        <v>4</v>
      </c>
      <c r="G21" s="10">
        <v>3</v>
      </c>
      <c r="H21" s="10">
        <v>4</v>
      </c>
      <c r="I21" s="11">
        <f t="shared" si="0"/>
        <v>3.1428571428571428</v>
      </c>
      <c r="J21" s="12" t="s">
        <v>104</v>
      </c>
      <c r="K21" s="12" t="s">
        <v>105</v>
      </c>
      <c r="L21" s="13" t="s">
        <v>106</v>
      </c>
      <c r="M21" s="12" t="s">
        <v>107</v>
      </c>
      <c r="N21" s="14">
        <v>3</v>
      </c>
      <c r="O21" s="15">
        <v>5</v>
      </c>
      <c r="P21" s="14">
        <f t="shared" si="1"/>
        <v>8</v>
      </c>
      <c r="Q21" s="16" t="str">
        <f t="shared" si="2"/>
        <v>Extrema</v>
      </c>
      <c r="R21" s="15"/>
      <c r="S21" s="15"/>
      <c r="T21" s="15"/>
      <c r="U21" s="16"/>
      <c r="V21" s="15" t="s">
        <v>108</v>
      </c>
      <c r="W21" s="15">
        <v>3</v>
      </c>
      <c r="X21" s="15">
        <v>4</v>
      </c>
      <c r="Y21" s="15">
        <f t="shared" si="3"/>
        <v>7</v>
      </c>
      <c r="Z21" s="16" t="str">
        <f t="shared" si="4"/>
        <v>Alta</v>
      </c>
      <c r="AA21" s="17" t="s">
        <v>40</v>
      </c>
      <c r="AB21" s="15" t="s">
        <v>109</v>
      </c>
      <c r="AC21" s="15" t="s">
        <v>110</v>
      </c>
      <c r="AD21" s="18"/>
      <c r="AE21" s="18"/>
      <c r="AF21" s="18"/>
      <c r="AG21" s="18"/>
    </row>
    <row r="22" spans="1:33" ht="84" x14ac:dyDescent="0.2">
      <c r="A22" s="9">
        <f t="shared" si="5"/>
        <v>13</v>
      </c>
      <c r="B22" s="10">
        <v>4</v>
      </c>
      <c r="C22" s="10">
        <v>4</v>
      </c>
      <c r="D22" s="10">
        <v>4</v>
      </c>
      <c r="E22" s="10">
        <v>1</v>
      </c>
      <c r="F22" s="10">
        <v>4</v>
      </c>
      <c r="G22" s="10">
        <v>3</v>
      </c>
      <c r="H22" s="10">
        <v>5</v>
      </c>
      <c r="I22" s="11">
        <f t="shared" si="0"/>
        <v>3.5714285714285716</v>
      </c>
      <c r="J22" s="12" t="s">
        <v>104</v>
      </c>
      <c r="K22" s="12" t="s">
        <v>111</v>
      </c>
      <c r="L22" s="13" t="s">
        <v>112</v>
      </c>
      <c r="M22" s="12" t="s">
        <v>113</v>
      </c>
      <c r="N22" s="14">
        <v>4</v>
      </c>
      <c r="O22" s="15">
        <v>3</v>
      </c>
      <c r="P22" s="14">
        <f t="shared" si="1"/>
        <v>7</v>
      </c>
      <c r="Q22" s="16" t="str">
        <f t="shared" si="2"/>
        <v>Alta</v>
      </c>
      <c r="R22" s="15"/>
      <c r="S22" s="15"/>
      <c r="T22" s="15"/>
      <c r="U22" s="16"/>
      <c r="V22" s="15" t="s">
        <v>114</v>
      </c>
      <c r="W22" s="15">
        <v>4</v>
      </c>
      <c r="X22" s="15">
        <v>3</v>
      </c>
      <c r="Y22" s="15">
        <f t="shared" si="3"/>
        <v>7</v>
      </c>
      <c r="Z22" s="16" t="str">
        <f t="shared" si="4"/>
        <v>Alta</v>
      </c>
      <c r="AA22" s="17" t="s">
        <v>40</v>
      </c>
      <c r="AB22" s="15" t="s">
        <v>115</v>
      </c>
      <c r="AC22" s="15" t="s">
        <v>116</v>
      </c>
      <c r="AD22" s="18"/>
      <c r="AE22" s="18"/>
      <c r="AF22" s="18"/>
      <c r="AG22" s="18"/>
    </row>
    <row r="23" spans="1:33" ht="120" x14ac:dyDescent="0.2">
      <c r="A23" s="9">
        <f t="shared" si="5"/>
        <v>14</v>
      </c>
      <c r="B23" s="10"/>
      <c r="C23" s="10"/>
      <c r="D23" s="10">
        <v>5</v>
      </c>
      <c r="E23" s="10">
        <v>5</v>
      </c>
      <c r="F23" s="10">
        <v>5</v>
      </c>
      <c r="G23" s="10">
        <v>5</v>
      </c>
      <c r="H23" s="10">
        <v>5</v>
      </c>
      <c r="I23" s="11">
        <f t="shared" si="0"/>
        <v>5</v>
      </c>
      <c r="J23" s="12" t="s">
        <v>117</v>
      </c>
      <c r="K23" s="12" t="s">
        <v>118</v>
      </c>
      <c r="L23" s="13" t="s">
        <v>118</v>
      </c>
      <c r="M23" s="12" t="s">
        <v>119</v>
      </c>
      <c r="N23" s="14">
        <v>5</v>
      </c>
      <c r="O23" s="15">
        <v>4</v>
      </c>
      <c r="P23" s="15">
        <f t="shared" si="1"/>
        <v>9</v>
      </c>
      <c r="Q23" s="16" t="str">
        <f t="shared" si="2"/>
        <v>Extrema</v>
      </c>
      <c r="R23" s="15"/>
      <c r="S23" s="15"/>
      <c r="T23" s="15"/>
      <c r="U23" s="16"/>
      <c r="V23" s="15" t="s">
        <v>120</v>
      </c>
      <c r="W23" s="15">
        <v>5</v>
      </c>
      <c r="X23" s="15">
        <v>3</v>
      </c>
      <c r="Y23" s="15"/>
      <c r="Z23" s="16" t="str">
        <f t="shared" si="4"/>
        <v>Baja</v>
      </c>
      <c r="AA23" s="15" t="s">
        <v>67</v>
      </c>
      <c r="AB23" s="15" t="s">
        <v>121</v>
      </c>
      <c r="AC23" s="15" t="s">
        <v>122</v>
      </c>
      <c r="AD23" s="18"/>
      <c r="AE23" s="18"/>
      <c r="AF23" s="18"/>
      <c r="AG23" s="18"/>
    </row>
  </sheetData>
  <mergeCells count="22">
    <mergeCell ref="A6:A9"/>
    <mergeCell ref="J6:J9"/>
    <mergeCell ref="K6:K9"/>
    <mergeCell ref="L6:L9"/>
    <mergeCell ref="M6:M9"/>
    <mergeCell ref="AG6:AG9"/>
    <mergeCell ref="V7:AC7"/>
    <mergeCell ref="J4:M5"/>
    <mergeCell ref="R4:AC5"/>
    <mergeCell ref="AD4:AG4"/>
    <mergeCell ref="AD5:AG5"/>
    <mergeCell ref="N6:Q7"/>
    <mergeCell ref="R6:U7"/>
    <mergeCell ref="V6:AC6"/>
    <mergeCell ref="AD6:AD9"/>
    <mergeCell ref="AE6:AE9"/>
    <mergeCell ref="AF6:AF9"/>
    <mergeCell ref="N8:Q8"/>
    <mergeCell ref="R8:U8"/>
    <mergeCell ref="V8:V9"/>
    <mergeCell ref="W8:Z8"/>
    <mergeCell ref="AA8:AC8"/>
  </mergeCells>
  <conditionalFormatting sqref="U10:U22">
    <cfRule type="expression" dxfId="23" priority="22">
      <formula>"si($K$10=Hoja5!$E$4"</formula>
    </cfRule>
    <cfRule type="expression" dxfId="22" priority="23">
      <formula>"si($K$10=Hoja5!$D$4)"</formula>
    </cfRule>
  </conditionalFormatting>
  <conditionalFormatting sqref="Q24:Q1048576 Q1:Q9 Z10:Z22 Q11:Q22">
    <cfRule type="cellIs" dxfId="21" priority="18" operator="equal">
      <formula>"Extrema"</formula>
    </cfRule>
    <cfRule type="cellIs" dxfId="20" priority="19" operator="equal">
      <formula>"alta"</formula>
    </cfRule>
    <cfRule type="cellIs" dxfId="19" priority="20" operator="equal">
      <formula>"Moderada"</formula>
    </cfRule>
    <cfRule type="cellIs" dxfId="18" priority="21" operator="equal">
      <formula>"Baja"</formula>
    </cfRule>
  </conditionalFormatting>
  <conditionalFormatting sqref="U10:U22 Z10:Z22 Q11:Q22">
    <cfRule type="cellIs" dxfId="17" priority="24" operator="equal">
      <formula>#REF!</formula>
    </cfRule>
  </conditionalFormatting>
  <conditionalFormatting sqref="U23">
    <cfRule type="expression" dxfId="16" priority="15">
      <formula>"si($K$10=Hoja5!$E$4"</formula>
    </cfRule>
    <cfRule type="expression" dxfId="15" priority="16">
      <formula>"si($K$10=Hoja5!$D$4)"</formula>
    </cfRule>
  </conditionalFormatting>
  <conditionalFormatting sqref="Q23">
    <cfRule type="cellIs" dxfId="14" priority="11" operator="equal">
      <formula>"Extrema"</formula>
    </cfRule>
    <cfRule type="cellIs" dxfId="13" priority="12" operator="equal">
      <formula>"alta"</formula>
    </cfRule>
    <cfRule type="cellIs" dxfId="12" priority="13" operator="equal">
      <formula>"Moderada"</formula>
    </cfRule>
    <cfRule type="cellIs" dxfId="11" priority="14" operator="equal">
      <formula>"Baja"</formula>
    </cfRule>
  </conditionalFormatting>
  <conditionalFormatting sqref="U23 Q23">
    <cfRule type="cellIs" dxfId="10" priority="17" operator="equal">
      <formula>#REF!</formula>
    </cfRule>
  </conditionalFormatting>
  <conditionalFormatting sqref="Q10">
    <cfRule type="cellIs" dxfId="9" priority="6" operator="equal">
      <formula>"Extrema"</formula>
    </cfRule>
    <cfRule type="cellIs" dxfId="8" priority="7" operator="equal">
      <formula>"alta"</formula>
    </cfRule>
    <cfRule type="cellIs" dxfId="7" priority="8" operator="equal">
      <formula>"Moderada"</formula>
    </cfRule>
    <cfRule type="cellIs" dxfId="6" priority="9" operator="equal">
      <formula>"Baja"</formula>
    </cfRule>
  </conditionalFormatting>
  <conditionalFormatting sqref="Q10">
    <cfRule type="cellIs" dxfId="5" priority="10" operator="equal">
      <formula>#REF!</formula>
    </cfRule>
  </conditionalFormatting>
  <conditionalFormatting sqref="Z23">
    <cfRule type="cellIs" dxfId="4" priority="1" operator="equal">
      <formula>"Extrema"</formula>
    </cfRule>
    <cfRule type="cellIs" dxfId="3" priority="2" operator="equal">
      <formula>"alta"</formula>
    </cfRule>
    <cfRule type="cellIs" dxfId="2" priority="3" operator="equal">
      <formula>"Moderada"</formula>
    </cfRule>
    <cfRule type="cellIs" dxfId="1" priority="4" operator="equal">
      <formula>"Baja"</formula>
    </cfRule>
  </conditionalFormatting>
  <conditionalFormatting sqref="Z23">
    <cfRule type="cellIs" dxfId="0" priority="5" operator="equal">
      <formula>#REF!</formula>
    </cfRule>
  </conditionalFormatting>
  <dataValidations count="2">
    <dataValidation type="list" allowBlank="1" showInputMessage="1" showErrorMessage="1" errorTitle="Seleccione una de las opciones " error="_x000a_Seleccion uno de las opciones dadas, si no tiene claridad en la selección consulte la hoja criterios &quot;analisis del riesgo&quot; de este libro_x000a_" sqref="R10:R22">
      <formula1>#REF!</formula1>
    </dataValidation>
    <dataValidation type="list" allowBlank="1" showInputMessage="1" showErrorMessage="1" errorTitle="Seleccione una de las opciones" error="_x000a_Seleccion uno de las opciones dadas, si no tiene claridad en la selección consulte la hoja criterios &quot;analisis del riesgo&quot; de este libro" sqref="S10:T22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Seleccione una de las opciones" error="_x000a_Seleccion uno de las opciones dadas, si no tiene claridad en la selección consulte la hoja criterios &quot;analisis del riesgo&quot; de este libro">
          <x14:formula1>
            <xm:f>'[MAPA DE RIESGOS DE CORRUPCION 2019 HSJG V1.xlsx]Criterios analisis del riesgo'!#REF!</xm:f>
          </x14:formula1>
          <xm:sqref>O11:O22 X10:X23</xm:sqref>
        </x14:dataValidation>
        <x14:dataValidation type="list" allowBlank="1" showInputMessage="1" showErrorMessage="1" errorTitle="Seleccione una de las opciones " error="_x000a_Seleccion uno de las opciones dadas, si no tiene claridad en la selección consulte la hoja criterios &quot;analisis del riesgo&quot; de este libro_x000a_">
          <x14:formula1>
            <xm:f>'[MAPA DE RIESGOS DE CORRUPCION 2019 HSJG V1.xlsx]Criterios analisis del riesgo'!#REF!</xm:f>
          </x14:formula1>
          <xm:sqref>B10:H14 W10:W23 E15:H23 B15:D22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Mapa de Riesgos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</dc:creator>
  <cp:lastModifiedBy>TuSoft</cp:lastModifiedBy>
  <dcterms:created xsi:type="dcterms:W3CDTF">2020-01-27T14:44:23Z</dcterms:created>
  <dcterms:modified xsi:type="dcterms:W3CDTF">2020-01-31T16:24:14Z</dcterms:modified>
</cp:coreProperties>
</file>